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684" firstSheet="4"/>
  </bookViews>
  <sheets>
    <sheet name="进度表" sheetId="5" r:id="rId1"/>
  </sheets>
  <definedNames>
    <definedName name="_xlnm._FilterDatabase" localSheetId="0" hidden="1">进度表!$A$4:$XER$42</definedName>
    <definedName name="_xlnm.Print_Titles" localSheetId="0">进度表!$1:$5</definedName>
    <definedName name="_xlnm.Print_Area" localSheetId="0">进度表!$A$1:$R$42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<sst xmlns="http://schemas.openxmlformats.org/spreadsheetml/2006/main" count="259" uniqueCount="148">
  <si>
    <t>西藏自治区江达县2025年财政衔接推进乡村振兴补助资金项目完成情况统计表</t>
  </si>
  <si>
    <t>填报单位：江达县农业农村和科学技术局</t>
  </si>
  <si>
    <t>序号</t>
  </si>
  <si>
    <t>县（区)、乡（镇）名称</t>
  </si>
  <si>
    <t>项目名称</t>
  </si>
  <si>
    <t>建设地点（所在乡村名）</t>
  </si>
  <si>
    <t>项目建设内容</t>
  </si>
  <si>
    <t>项目性质      （新建或续建）</t>
  </si>
  <si>
    <t>项目主管部门</t>
  </si>
  <si>
    <t>项目                            责任人及联系电话</t>
  </si>
  <si>
    <t>项目                                开工时间</t>
  </si>
  <si>
    <t>财政衔接推进乡村振兴补助资金来源及金额</t>
  </si>
  <si>
    <t>投资计划(万元)</t>
  </si>
  <si>
    <t>项目完成
进度情况</t>
  </si>
  <si>
    <t>备注</t>
  </si>
  <si>
    <t>资金来源名称</t>
  </si>
  <si>
    <t>金额(万元)</t>
  </si>
  <si>
    <t>总投资</t>
  </si>
  <si>
    <t>中央财政衔接推进乡村振兴补助资金</t>
  </si>
  <si>
    <t>自治区财政                 衔接推进乡村振兴补助资金</t>
  </si>
  <si>
    <t>地（市）财政衔接推进乡村振兴补助资金</t>
  </si>
  <si>
    <t>县（区）财政衔接推进乡村振兴补助资金</t>
  </si>
  <si>
    <t>行次</t>
  </si>
  <si>
    <t>江达县</t>
  </si>
  <si>
    <t>一、乡村特色产业发展类</t>
  </si>
  <si>
    <t>昌都市江达县波罗乡热多村波罗古泽刻板制作基地建设项目</t>
  </si>
  <si>
    <t>波罗乡热多村</t>
  </si>
  <si>
    <t>建设内容：新建木雕加工厂，含建筑及安装工程，面积284m²。含建筑及安装工程154m²。新建安装工程、强弱电、给排水、消防、防雷接地，面积162m²。室外附属工程（含挡土墙、铁艺大门、围墙、道路硬化、土石方、室外强弱电、给排水）等配套设施。可行性：波罗乡木刻在邻近省市、县区销量大，但目前年产值、木刻生产量还远远达不到效益最大化，主要是由于木刻刻板生产效率、数量低下，大部分为手工制作，造成木刻刻板成品率低，进而导致部分木刻产业订单无法进行。该项目的建设可以让传统技艺等非物质文化遗产得以延续。而且通过开发非物质文化遗产的旅游、文化产品等，可以带动当地经济的发展。必要性：波罗乡属文化艺术之乡，从事波罗古泽木刻艺人600多人，波罗古泽木刻是江达县国家级非物质文化遗产，为了传承、保护、发展国家级非物质文化遗产项目波罗古泽刻板制作技艺，加快非遗“赋能”，带动当地群众就近、灵活就业，助力乡村振兴。运营主体：村集体进行运营管理。建设方式：项目由江达县文化和旅游局承建，项目建成后交由村集体经营，主管部门会对项目全程监督并督促及时投入使用发挥项目效益，确保项目实现预期收益。后期，乡党委、政府将持续加强经营管理，带动就业增收等分配方式，带动产业发展。资产确权：项目建设完成后由江达县文化和旅游局聘请第三方进行清产核资和资产确权，资产权属为项目所在地热多村村集体所有。责任部门：江达县文化和旅游局。建设方式：由甲方通过招投标建设实施。</t>
  </si>
  <si>
    <t>新建</t>
  </si>
  <si>
    <t>江达县文化和旅游局</t>
  </si>
  <si>
    <t>次仁曲珍19809851655</t>
  </si>
  <si>
    <t>中央财政巩固拓展脱贫攻坚成果和乡村振兴任务资金（少数民族发展任务）268万元,自治区财政巩固拓展脱贫攻坚成果和乡村振兴任务资金（少数民族发展任务）204万元，县级财政巩固拓展脱贫攻坚成果和乡村振兴任务资金28万元</t>
  </si>
  <si>
    <t>昌都市江达县波罗乡阿当村波罗古泽刻板制作基地建设项目</t>
  </si>
  <si>
    <t>波罗乡阿当村</t>
  </si>
  <si>
    <t>建设内容：新建木雕加工厂，含建筑及安装工程，面积284m²。含建筑及安装工程154m²。新建安装工程、强弱电、给排水、消防、防雷接地，面积162m²。室外附属工程（含挡土墙、铁艺大门、围墙、道路硬化、土石方、室外强弱电、给排水）等配套设施。可行性：波罗乡木刻在邻近省市、县区销量大，但目前年产值、木刻生产量还远远达不到效益最大化，主要是由于木刻刻板生产效率、数量低下，大部分为手工制作，造成木刻刻板成品率低，进而导致部分木刻产业订单无法进行。该项目的建设可以让传统技艺等非物质文化遗产得以延续。而且通过开发非物质文化遗产的旅游、文化产品等，可以带动当地经济的发展。必要性：波罗乡属文化艺术之乡，从事波罗古泽木刻艺人600多人，波罗古泽木刻是江达县国家级非物质文化遗产，为了传承、保护、发展国家级非物质文化遗产项目波罗古泽刻板制作技艺，加快非遗“赋能”，带动当地群众就近、灵活就业，助力乡村振兴。运营主体：村集体进行运营管理。建设方式：项目由江达县文化和旅游局承建，项目建成后交由村集体经营，主管部门会对项目全程监督并督促及时投入使用发挥项目效益，确保项目实现预期收益。后期，乡党委、政府将持续加强经营管理，带动就业增收等分配方式，带动产业发展。资产确权：项目建设完成后由江达县文化和旅游局聘请第三方进行清产核资和资产确权，资产权属为项目所在地阿当村村集体所有。责任部门：江达县文化和旅游局。建设方式：由甲方通过招投标建设实施。</t>
  </si>
  <si>
    <t>江达县2025年人畜分离建设项目</t>
  </si>
  <si>
    <t>十三乡镇</t>
  </si>
  <si>
    <t>建设内容：为全县3000户实施分散式牛栏、牛棚圈舍建设等，以农牧户自行建设改造提升为主，主要采取土木、石木、砖混、钢架结构等（建设牛棚、牛栏圈舍根据农牧户牲畜存栏基础计算）。本次实施3000户均为分散式圈舍建设，项目实施后，将提升当地农牧民人居环境。可行性：目前通过2023-2024年实施的人畜分离，农牧民群众对实施人畜具有较高的参与性、建设积极性。同时，根据前期已实施的群众言传身教，实施人畜分离后，庭院环境、生产生活环境以及牲畜安置情况均有较大的提升，而且人畜分离的建设，可进一步提高江达县牲畜养殖水平、水准，增加群众收入。必要性：实施人畜分离工程是改善农村人居环境，保障人民群众身体健康和生命安全的重要民生工程，是提升农村人居环境成效、建设宜居宜业和美乡村、实现农业农村现代化的首要条件。人畜分离是改善农村人居环境，建设社会主义新农村的必然选择，是保障人民群众身体健康和生命安全的重要民生工程，也是提高饲养规模和效益的客观需要。一直以来人畜混居是我县乡村环境脏乱差的主要原因之一，已成为影响全县人居环境改善最直接、最迫切、最急需解决的关键问题。为持续改善脏乱差环境，全面提升人居环境，按照“宜聚则聚”的原则，加快推进人畜分离圈舍建设工作。运营主体：人畜分离建设完成后由农牧民群众自主运营。资产确权：人畜分离建设后，因是农牧民群众自行修建，相关产权确定为农牧民群众。责任部门：由县农业农村和科学技术局统筹，乡镇、村居负责实施，农牧民群众负责具体建设。建设方式：由农牧民群众自行建设实施。</t>
  </si>
  <si>
    <t>江达县农业农村和科学技术局</t>
  </si>
  <si>
    <t>段旭明18708088051</t>
  </si>
  <si>
    <t>中央财政巩固拓展脱贫攻坚成果和乡村振兴任务资金2453万元，中央财政巩固拓展脱贫攻坚成果和乡村振兴任务资金（少数民族发展任务）444万元,自治区财政巩固拓展脱贫攻坚成果和乡村振兴任务资金（少数民族发展任务）103万元</t>
  </si>
  <si>
    <t>昌都市江达县江达镇江达村民宿项目</t>
  </si>
  <si>
    <t>江达镇江达村</t>
  </si>
  <si>
    <t>建设内容：扶持江达村村集体经济装修30间民宿。可行性：项目建设点位于国道317旁，又在县城区域内，附近基础设施完善，交通便利、人流量大，有很好的地理优势和区位优势，加之旅游业的发展，进入西藏旅游的游客逐年增加，宾馆项目市场前景较好。必要性：宾馆项目相对于种植业，周期短、效率高、灵活性强，市场风险相对较小。运营主体：由致富带头人和村“两委”牵头，村集体进行运营管理。建设方式：项目由江达县委组织部承建，项目建成后交由村集体经营。资产确权：资产归村集体所有。责任部门：江达县委组织部。建设方式：由甲方通过招投标建设实施。</t>
  </si>
  <si>
    <t>江达县委组织部</t>
  </si>
  <si>
    <t>潘艳13989956482</t>
  </si>
  <si>
    <t>中央财政扶持发展新型农村集体经济70万元</t>
  </si>
  <si>
    <t>昌都市江达县江达镇岗达村白宗洒咧营地项目</t>
  </si>
  <si>
    <t>江达镇岗达村</t>
  </si>
  <si>
    <t>建设内容：扶持岗达村村集体经济对洒咧营地进行基础设施提升改造，购置相关林卡物品。可行性：岗达村坐落在果普白宗神山下，附近风光秀丽，景色宜人，又处于县城附近，交通便利、人流量大，有很好的地理优势和区位优势，市场前景较好。必要性：洒咧营地项目投资经营规模小，周期短、效率高、灵活性强，市场风险相对较小。运营主体：由致富带头人和村“两委”牵头，村集体进行运营管理。建设方式：项目由江达县委组织部承建，项目建成后交由村集体经营。资产确权：资产归村集体所有。责任部门：江达县委组织部。建设方式：由甲方通过招投标建设实施。</t>
  </si>
  <si>
    <t>昌都市江达县娘西乡帮达村唐卡绘画项目</t>
  </si>
  <si>
    <t>娘西乡邦达村</t>
  </si>
  <si>
    <t>建设内容：扶持帮达村村集体经济对唐卡绘画项目进行基础设施提升改造，购置相关唐卡绘画原材料。可行性：村致富带头人四郎占堆有很好的唐卡绘画和藏式家具制作手艺和稳定的销售途径，且有强烈的社会责任感和担当精神，愿意带领本村群众增收致富。必要性：唐卡绘画项目投资经营规模小，周期短、效率高、灵活性强，市场风险相对较小，项目实施后可以进一步改善群众生产环境，提供更多的就业岗位。运营主体：由致富带头人和村“两委”牵头，村集体进行运营管理。建设方式：项目由江达县委组织部承建，项目建成后交由村集体经营。资产确权：资产归村集体所有。责任部门：江达县委组织部。建设方式：由甲方通过招投标建设实施。</t>
  </si>
  <si>
    <t>二、补齐必要的基础设施短板类</t>
  </si>
  <si>
    <t>（一）交通项目</t>
  </si>
  <si>
    <t>昌都市江达县</t>
  </si>
  <si>
    <t>昌都市江达县岩比乡扎拥村扎拥自然村公路工程</t>
  </si>
  <si>
    <t>岩比乡扎拥村</t>
  </si>
  <si>
    <t>建设内容：新建四级砂石公路10公里，路基宽度4.5米、路面宽度3.5米。新建挡土墙3560立方米、涵洞88米、钢波形护栏6852米。可行性：本项目的建设将有效地解决当地群众日常生产生活通行安全。必要性：经现场实地调查，该道路为通往岩比乡扎拥自然村的唯一通道，目前通往该村的道路为简易道路，只能通行摩托车和拖拉机等农用车辆，出行极为困难，严重影响群众出行安全。管护机制：项目建成后交由岩比乡人民政府及公路局负责后续管护。建设方式：由甲方通过招投标建设实施。</t>
  </si>
  <si>
    <t>江达县交通运输局</t>
  </si>
  <si>
    <t>谭建峰18708082005</t>
  </si>
  <si>
    <t>中央财政巩固拓展脱贫攻坚成果和乡村振兴任务资金766.25万元，自治区财政巩固拓展脱贫攻坚成果和乡村振兴任务资金147.47万元，市级财政巩固拓展脱贫攻坚成果和乡村振兴任务资金18.99万元，县级财政巩固拓展脱贫攻坚成果和乡村振兴任务资金17.22万元</t>
  </si>
  <si>
    <t>昌都市江达县岩比乡格达村公路维修工程</t>
  </si>
  <si>
    <t>岩比乡格达村</t>
  </si>
  <si>
    <t>建设内容：维修四级砂石公路26公里，路基宽度4.5米、路面宽度3.5米。新建C25片石砼路肩墙2157.7m³；M10浆砌片石路堑墙4550.0m³；Φ1-1m钢波纹管涵3道/24.3米，Φ1-1.5钢波纹管涵10道/79.5米；1-3×2钢筋砼盖板涵3道/34米；1-4×2钢筋砼盖板涵2道/18米。可行性：本项目的建设将有效地改善当地群众日常生产生活通行安全。必要性：经现场实地调查，该道路为通往岩比乡格达村的唯一通道，目前通往该村的道路修建时间久远，且缺少挡防和桥涵等设施，存在夏季道路泥泞，冬季道路积雪结冰等问题，严重影响群众出行安全。管护机制：项目建成后交由岩比乡人民政府及公路局负责后续管护。建设方式：由甲方通过招投标建设实施。</t>
  </si>
  <si>
    <t>中央财政巩固拓展脱贫攻坚成果和乡村振兴任务资金695.54万元，自治区财政巩固拓展脱贫攻坚成果和乡村振兴任务资金225.87万元，市级财政巩固拓展脱贫攻坚成果和乡村振兴任务资金19.59万元，县级财政巩固拓展脱贫攻坚成果和乡村振兴任务资金38.35万元</t>
  </si>
  <si>
    <t>江达县生达乡色巴村勒巴组公路工程</t>
  </si>
  <si>
    <t>生达乡色巴村</t>
  </si>
  <si>
    <t>建设内容：新建四级水泥路4.984公里，路基宽度4.5米、路面宽度3.5米。新建M10浆砌片石挡土墙1882立方米、钢波纹管涵62.66米、钢筋砼盖板涵20.5米、钢波形护栏312米、标志牌1块。可行性：本项目的建设将有效地改善当地群众日常生产生活通行安全。必要性：经现在实地调查，该道路为通往生达乡色巴村勒巴组的唯一通道，目前通往该村的道路为自然形成的土路，道路沿线没有必要的防护和桥涵等设施，存在夏季道路泥泞，冬季道路积雪结冰等问题，导致群众出行极为困难，严重影响群众出行安全。管护机制：项目建成后交由生达乡人民政府负责后续管护。建设方式：由甲方通过招投标建设实施。</t>
  </si>
  <si>
    <t>中央财政巩固拓展脱贫攻坚成果和乡村振兴任务资金694.29万元，自治区财政巩固拓展脱贫攻坚成果和乡村振兴任务资金233.71万元，市级财政巩固拓展脱贫攻坚成果和乡村振兴任务资金19.55万元，县级财政巩固拓展脱贫攻坚成果和乡村振兴任务资金30万元</t>
  </si>
  <si>
    <t>江达县危桥改造及公路整治工程</t>
  </si>
  <si>
    <t>波罗乡阿当村、娘西乡山岩村、邓柯乡直巴村</t>
  </si>
  <si>
    <t>建设内容：整治工程包含挡土墙修建12 处、滑坡整治 1 处、混凝土路面恢复 16 处、波形梁护栏修建 2处（滑坡整治 0.088km、路面恢复 0.652km、挡土墙 0.660km、护栏0.170km）；危桥改造工程为：邓柯乡直巴村危桥改造 1-16.0m 预应力空心板桥、娘西乡瓦根村瓦普自然村危桥改造 1-6.0m 钢筋混凝土实心板桥。可行性：本项目的建设将有效地解决过往群众及车辆通行安全。必要性：经现场实地调查，该项目涉及3个乡镇3个行政村，为通往行政村的唯一道路，现道路存在边坡塌方和桥梁损毁等问题，严重影响过往群众及车辆通行安全。管护机制：项目建成后交由生达乡人民政府及公路局负责后续管护。建设方式：由甲方通过招投标建设实施。</t>
  </si>
  <si>
    <t>中央财政巩固拓展脱贫攻坚成果和乡村振兴任务资金531万元，自治区财政巩固拓展脱贫攻坚成果和乡村振兴任务资金160.81万元，市级财政巩固拓展脱贫攻坚成果和乡村振兴任务资金125.92万元，县级财政巩固拓展脱贫攻坚成果和乡村振兴任务资金36.32万元</t>
  </si>
  <si>
    <t>江达县邓柯乡色日村2号桥梁工程</t>
  </si>
  <si>
    <t>邓柯乡色日村</t>
  </si>
  <si>
    <t>建设内容：新建1-20米/1座钢筋砼预应力现浇箱梁桥梁，桥梁宽度4.5米+2*0.5米。可行性：本项目的建设将有效地解决当地群众车辆通行安全。必要性：经现场实地调查，该桥梁为通往邓柯乡色日村主要通道，目前桥梁建设位置没有桥梁，只能涉河通过，严重影响群众出行安全。管护机制：项目建成后交由邓柯乡人民政府及公路局负责后续管护。建设方式：由甲方通过招投标建设实施。</t>
  </si>
  <si>
    <t>中央财政巩固拓展脱贫攻坚成果和乡村振兴任务资金191.57万元，自治区财政巩固拓展脱贫攻坚成果和乡村振兴任务资金51.88万元，市级财政巩固拓展脱贫攻坚成果和乡村振兴任务资金5.19万元，县级财政巩固拓展脱贫攻坚成果和乡村振兴任务资金10.75万元</t>
  </si>
  <si>
    <t>江达县卡贡乡色沙村色列桥梁工程</t>
  </si>
  <si>
    <t>卡贡乡色沙村</t>
  </si>
  <si>
    <t>建设内容：该项目为独立桥梁设计工程，共1座桥梁。上部结构采用预应力混凝土预制空心板，跨径1-20米，桥梁全长26.0米，桥梁采用全宽5.5米，净宽4.5米，两侧设置防撞护栏;下部结构为柱式台、桩基础;桥梁设置必要防冲刷实施，与老路顺接。可行性：本项目的建设将有效地解决过往群众及车辆通行安全。必要性：经现场实地调查，该项目涉及通往行政村的唯一道路，现存在桥梁损毁等问题，严重影响过往群众及车辆通行安全。管护机制：项目建成后交由卡贡乡人民政府及公路局负责后续管护。建设方式：由甲方通过招投标建设实施。</t>
  </si>
  <si>
    <t>中央财政巩固拓展脱贫攻坚成果和乡村振兴任务资金262.83万元，自治区财政巩固拓展脱贫攻坚成果和乡村振兴任务资金49.28万元，市级财政巩固拓展脱贫攻坚成果和乡村振兴任务资金3.92万元，县级财政巩固拓展脱贫攻坚成果和乡村振兴任务资金12.51万元</t>
  </si>
  <si>
    <t>昌都市江达县生达乡格宗村佐瓦自然村公路工程</t>
  </si>
  <si>
    <t>生达乡格宗村</t>
  </si>
  <si>
    <t>建设内容：新建四级砂石公路7.37公里，路基宽度4.5米、路面宽度3.5米。可行性：本项目的建设将有效地改善当地群众日常生产生活通行安全。必要性：经现在实地调查，该道路为通往生达乡格宗村佐瓦自然村的唯一通道，目前通往该村的道路为自然形成的土路，道路沿线没有必要的防护和桥涵等设施，存在夏季道路泥泞，冬季道路积雪结冰等问题，导致群众出行极为困难，严重影响群众出行安全。管护机制：项目建成后交由生达乡人民政府负责后续管护。建设方式：由甲方通过招投标建设实施。</t>
  </si>
  <si>
    <t>中央财政巩固拓展脱贫攻坚成果和乡村振兴任务资金600万元，自治区财政巩固拓展脱贫攻坚成果和乡村振兴任务资金50万元，市级财政巩固拓展脱贫攻坚成果和乡村振兴任务资金50万元，县级财政巩固拓展脱贫攻坚成果和乡村振兴任务资金50万元</t>
  </si>
  <si>
    <t>江达县字呷乡支巴村玛通自然村桥梁工程</t>
  </si>
  <si>
    <t>字呷乡</t>
  </si>
  <si>
    <t>建设内容：新建1座1-13米钢筋砼预应力空心板桥。可行性：本项目的建设将有效地解决当地群众车辆通行安全。必要性：经现场实地调查，该桥梁为通往字呷乡支巴村玛通自然村主要通道，目前桥梁建设位置没有桥梁，只能涉河通过，严重影响群众出行安全。受益情况：项目建成后可有效改善41户216人出行条件。管护机制：项目建成后交由字呷乡人民政府及公路局负责后续管护。建设方式：由甲方通过招投标建设实施。</t>
  </si>
  <si>
    <t>自治区财政巩固拓展脱贫攻坚成果和乡村振兴任务资金69万元，县级财政巩固拓展脱贫攻坚成果和乡村振兴任务资金100万元</t>
  </si>
  <si>
    <t>第二批项目</t>
  </si>
  <si>
    <t>（二）水利项目</t>
  </si>
  <si>
    <t>昌都市江达县2023年波罗乡农村供水保障工程</t>
  </si>
  <si>
    <t>波罗乡</t>
  </si>
  <si>
    <t>建设内容：新建取水建筑2座（下沉式集水池），配套沉砂池2座；引泉池20座，其中1m³引泉池19座，6m³引泉池1座；新建清水池15座，其中10m³清水池9座，20m³清水池5座，50m³清水池1座；输配水管道43800m，其中DN110PE管100m、DN90PE管6700m、DN75PE管4100m、DN63PE管6100m、DN50PE管23600m、DN32PE管3200m，入户管道9870m（DN25PE管9870m）；各类闸阀井71座，入户取水桩196座。可行性：各地群众对兴建安全供水工程的积极性很高，修建安全供水工程，一是提高了当地农民的身体健康水平，提高了生产力，降低了因饮水问题造成的各种疾病的费用；二是农民群众热切盼望解决饮水安全问题，并积极参与农村饮水安全建设，筹资投劳的积极性都很高。总之，综合上述各方面的有利因素，江达县在农村饮水安全工程建设的管理条件、水资源条件和经济条件上都是可行的。必要性：（一）工程建设是 “十四五”规划的需要，根据 “十四五”规划纲要：“坚持把解决好“三农”问题作为全党工作重中之重，走中国特色社会主义乡村振兴道路，全面实施乡村振兴战略，强化以工补农、以城带乡，推动形成工农互促、城乡互补、协调发展、共同繁荣的新型工农城乡关系，加快农业农村现代化。”解决饮水安全问题是乡村振兴的基本要求。（二）工程建设是当地居民生活的需要，江达县波罗乡现有234户1809人存在饮水安全问题，兴建饮水工程是当地居民生活的需要。管护机制：项目建成后交由波罗乡乡人民政府负责后续管护。建设方式：由甲方通过招投标建设实施。</t>
  </si>
  <si>
    <t>江达县水利局</t>
  </si>
  <si>
    <t>扎西桑波13989053366</t>
  </si>
  <si>
    <t>中央财政巩固拓展脱贫攻坚成果和乡村振兴任务资金863.39万元，自治区财政巩固拓展脱贫攻坚成果和乡村振兴任务资金208.84万元，市级财政巩固拓展脱贫攻坚成果和乡村振兴任务资金22.76万元，县级财政巩固拓展脱贫攻坚成果和乡村振兴任务资金42.87万元</t>
  </si>
  <si>
    <t>昌都市江达县卡贡乡卡贡村防洪堤工程</t>
  </si>
  <si>
    <t>卡贡乡卡贡村</t>
  </si>
  <si>
    <t>建设内容：：本工程河道综合治理0.94km，包含新建堤防和河道疏浚两个部分。根据保护对象以及现场实际地形，新建堤防2段，总长939m，堤防起点设置在距居民区上游400m的高边坡处，堤防终点设置在距居民区下游700m的高边坡处；本次对工程河段范围内进行疏浚，总长度为0.94km。疏浚起止点与新建堤防起止点相同。新建2段堤防均位于绒曲卡贡村段左岸。其中第1段堤防起点设置在距居民区上游400m的高边坡处，第1段堤防终点与人行桥相接，形成封闭圈，长度为277m。第2段堤防起点与人行桥相接，第2段堤防终点设置在距居民区下游700m的高边坡处，形成封闭圈，长度为662m。可行性：修建防洪堤工程后，可保障防护区内经济发展和社会稳定，防止水土流失，改善生态环境。必要性：1、是保障群众生命财产安全的需要2、是加强江达县生态环境建设的需要通过对工程河段的生态综合治理，可有效减少沿岸水土流失，从而改善流域生态环境，有助于改善居民生活条件、美化居民的生产生活环境以及提高居民生活质量。管护机制：项目建成后交由卡贡乡人民政府负责后续管护。建设方式：由甲方通过招投标建设实施。</t>
  </si>
  <si>
    <t>中央财政巩固拓展脱贫攻坚成果和乡村振兴任务资金474.99万元，自治区财政巩固拓展脱贫攻坚成果和乡村振兴任务资金113.06万元，市级财政巩固拓展脱贫攻坚成果和乡村振兴任务资金18.86万元，县级财政巩固拓展脱贫攻坚成果和乡村振兴任务资金58.27万元</t>
  </si>
  <si>
    <t>昌都市江达县字呷乡片区小型供水规范化建设和改造工程</t>
  </si>
  <si>
    <t>字呷乡字呷村</t>
  </si>
  <si>
    <t>建设内容：新建取水设施43座，包含引泉池11座，八字墙取水口4座，取水井28口，新建沉砂池4座，引水渠111.97米，新建蓄水池8座，其中：新建10m³蓄水池3座，新建20m³蓄水池3座，新建30m³蓄水池2座，新建输配水管线总长度26090米，新建入户取水桩108处，可行性：工程点交通较为便利，江达县到各乡镇行政村公路已基本建成，水泥钢筋运输方便。对于砂石料，原则上就近取材，运距基本在30km以内，因此从材料供应及交通运输考虑，江达县饮水安全工程是可行的。必要性：项目区很多村民现在还喝不到自来水，还是依靠人为挑水吃，因此解决饮水安全问题是乡村振兴的基本要求。管护机制：项目建成后交由字呷乡人民政府负责后续管护。建设方式：由甲方通过招投标建设实施。</t>
  </si>
  <si>
    <t>中央财政巩固拓展脱贫攻坚成果和乡村振兴任务资金633.65万元，自治区财政巩固拓展脱贫攻坚成果和乡村振兴任务资金175.33万元，市级财政巩固拓展脱贫攻坚成果和乡村振兴任务资金17.53万元，县级财政巩固拓展脱贫攻坚成果和乡村振兴任务资金50.13万元</t>
  </si>
  <si>
    <t>昌都市江达县岩比乡格达村防洪堤工程</t>
  </si>
  <si>
    <t>建设内容：本工程新建防洪堤总长度为896m，河道清淤疏通799米.可行性：修建防洪堤工程后，可保障防护区内经济发展和社会稳定，防止水土流失，改善生态环境。必要性：本工程范围内是江达县农牧业较发达的地方，修建防洪堤工程后，可保障防护区内经济发展和社会稳定，防止水土流失，改善生态环境。防护区内人民群众安居乐业，尽快实施本工程是非常必要的，也是各级政府和部门以及人民群众十分迫切希望的。管护机制：项目建成后交由岩比乡人民政府负责后续管护。建设方式：由甲方通过招投标建设实施。</t>
  </si>
  <si>
    <t>中央财政巩固拓展脱贫攻坚成果和乡村振兴任务资金191.92万元，自治区财政巩固拓展脱贫攻坚成果和乡村振兴任务资金47.05万元，市级财政巩固拓展脱贫攻坚成果和乡村振兴任务资金4.7万元，县级财政巩固拓展脱贫攻坚成果和乡村振兴任务资金18.82万元</t>
  </si>
  <si>
    <t>昌都市江达县生达乡仁达村仁达组防洪堤工程</t>
  </si>
  <si>
    <t>生达乡仁达村</t>
  </si>
  <si>
    <t>建设内容：新建堤防长度为914m，位于雅曲左岸。新建下河梯步4处，排水涵管4座。必要性：本工程范围内是江达县农牧业较发达的地方，修建防洪堤工程后，可保障防护区内经济发展和社会稳定，防止水土流失，改善生态环境。防护区内人民群众安居乐业，尽快实施本工程是非常必要的，也是各级政府和部门以及人民群众十分迫切希望的。管护机制：项目建成后交由生达乡人民政府负责后续管护。建设方式：由甲方通过招投标建设实施。</t>
  </si>
  <si>
    <t>昌都市江达县岩比片区小型供水标准化建设和改造工程</t>
  </si>
  <si>
    <t>岩比乡</t>
  </si>
  <si>
    <t>建设内容：新建取水口10座，新建挡墙100m，新建蓄水池9座，铺设输配水管线25800，更换DN入户管10100m,新建水源地网围栏620m，警示牌7块，不锈钢防冻取水桩126套，以及净化设备6套等其他附属设施。可行性：本工程坐落于江达县岩比乡，得益于其发达的交通网络，为施工提供了极大的便利。在该地区，供水项目的实施经验丰富，得益于当地水行政主管部门的专业技术和严谨管理，已成功完成多个供水工程。群众对于此类项目表现出极高的积极性，不仅主动配合相关部门进行实地考察和供水线路的规划，还积极建言献策，提出了许多建设性的意见和合理化建议，为工程的顺利进行奠定了坚实的社会基础。经过深入的现场调查和科学的数据分析，经过重新评估和规划，项目村庄水源能够为本工程提供稳定可靠的水源和充足的供水量，确保工程目标的实现。必要性：1.保障居民健康:饮用水安全直接关系到居民的健康，长期饮用不安全的水会导致各种疾病，因此，解决农村饮水问题对于保障居民健康至关重要。2.提升生活质量:安全、便捷的饮水设施可以显著提升农村居民的生活质量,通过改善供水设施，确保水质安全、水量充足，可以减少居民因取水而花费的时间和精力，提升生活的便利性和舒适度，3、促进经济发展:安全的饮用水是农业生产和经济发展的基础。缺乏安全的饮用水会影响农业生产，进而影响农村经济发展，通过改善农村饮水条件，可以促进农业生产的稳定和发展，提高农民的生活水平,4、推动乡村振兴:农村饮水安全是乡村振兴战略的重要组成部分，解决农村饮水问题，不仅可以改善农村基础设施，还能提升乡村的整体发展水平，推动乡村振兴战略的实施 。受益情况：此项目涉及岩比乡200户1828人。管护机制：项目建成后交由岩比乡人民政府负责管理和维护。建设方式：由甲方通过招投标建设实施。</t>
  </si>
  <si>
    <t>自治区财政巩固拓展脱贫攻坚成果和乡村振兴任务资金318.39万元，县级财政巩固拓展脱贫攻坚成果和乡村振兴任务资金400万元</t>
  </si>
  <si>
    <t>三、高原和美乡村类</t>
  </si>
  <si>
    <t>昌都市江达县字呷乡字呷村高原和美乡村建设项目</t>
  </si>
  <si>
    <t>建设内容：破除硬化12243.91㎡、破除雨水沟1702.07m、新建排水沟5675.64m、管道横穿管185.6m、挡土墙965.00m³、22cmC30水泥砼面层26752.07㎡、25cm砂砾石垫层31400.62㎡、沿街分类垃圾桶30套、垃圾分类亭四投口6套、GRC-2E级波形护栏706.1m、太阳能路灯98盏、球墨铸铁管DN150（主管道）3684m、给水检查井+闸阀井215座、Ⅱ级钢筋混凝土管DN300（主管道）3546m、污水检查井180座、高位水泵房4座、公共卫生间97.84㎡（两座每座48.92㎡）、一号化粪池300m³一座、二号化粪池45m³一座、原人饮管道维修及清理工程一项等室外附属配套工程。可行性：通过本项目的建设，改善农村人居环境，是以习近平同志为核心的党中央从战略和全局高度作出的重大决策部署，是实施乡村振兴战略的重点任务，事关广大农民根本福祉，事关农民群众健康，事关美丽中国建设。必要性：该区域群众住宅为老式土木结构房屋，修建时间较早，屋面防水、墙面防水效果很差，居住环境脏、乱、差，无公共活动休闲场所，公共设施配套不完善，给水、排水、环卫设施配套不完善，道路为土路为主，入户道路未硬化，建筑质量较差，建筑风貌缺乏美观，急需整治，不利于该区域经济及社会的发展。主要存在产业基础薄弱、交通组织混乱、公共设施缺乏、基础配套不全、人居环境较差、文化特色淹没六大问题，该项目的建设着重从这六个方面入手，全面提升项目地的经济和人居环境发展水平是必要的。管护机制：项目建成后由字呷乡字呷村联合村“两委”进行日常管护，乡（镇）人民政府负责监督。建设方式：由甲方通过招投标建设实施。</t>
  </si>
  <si>
    <t>中央财政巩固拓展脱贫攻坚成果和乡村振兴任务资金2055.8万元，自治区财政巩固拓展脱贫攻坚成果和乡村振兴任务资金715.21万元，市级财政巩固拓展脱贫攻坚成果和乡村振兴任务资金229.51万元，县级财政巩固拓展脱贫攻坚成果和乡村振兴任务资金155.26万元</t>
  </si>
  <si>
    <t>昌都市江达县波罗乡古色村高原和美乡村建设项目</t>
  </si>
  <si>
    <t>波罗乡古色村</t>
  </si>
  <si>
    <t>建设内容：本次新建古色村一队一号乡村道路532.39m、古色村一队二号乡村道路441.08m、古色村一队三号乡村道路153.24m、古色村二队一号乡村道路469.56m、古色村二队二号乡村道路6218.12m、古色村二队三号乡村道路673.58m、古色村二队四号乡村道路1355.60m、古色村二队五号乡村道路930.39m、古色村二队六号乡村道路744.51m、古色村三队一号乡村道路222.87m、古色村三队二号乡村道路1168.28m、古色村三队三号乡村道路694.86m、古色村三队四号乡村道路2216.70m、古色村三队五号乡村道路108.28m、古色村三队六号乡村道路776.82m、古色村三队七号乡村道路99.58m、古色村三队八号乡村道路237.60m、垃圾中转站396平方米室外附属配套工程，路灯设置332盏。新建1-16m空心板桥一座等室外附属配套工程。可行性：该项目实施有利于江达县经济社会发展，同时有利于加快娘西乡，整体城乡融合发展，改善了该地域长久不变的现状。改善当地居民的生活环境，有利于市、县的旅游经济发展，进一步拓宽了农牧民增收渠道，持续推进了宜居宜业的美丽乡村建设。必要性：改善农村人居环境，建设美丽宜居乡村，是实施乡村振兴战略的一项重要任务，事关全面建成小康社会，事关广大农民根本福祉，事关农村社会文明和谐，建设江达县波罗乡古色村宜居宜业和美乡村建设项目是必要的。必要性：该区域群众住宅为老式土木结构房屋，修建时间较早，屋面防水、墙面防水效果很差，居住环境脏、乱、差，无公共活动休闲场所，公共设施配套不完善，给水、排水、环卫设施配套不完善，道路为土路为主，入户道路未硬化，建筑质量较差，建筑风貌缺乏美观，急需整治，不利于该区域经济及社会的发展。主要存在产业基础薄弱、交通组织混乱、公共设施缺乏、基础配套不全、人居环境较差、文化特色淹没六大问题，该项目的建设着重从这六个方面入手，全面提升项目地的经济和人居环境发展水平是必要的。管护机制：项目建成后由波罗乡古色村联合村“两委”进行日常管护，乡（镇）人民政府负责监督。建设方式：由甲方通过招投标建设实施。</t>
  </si>
  <si>
    <t>中央财政巩固拓展脱贫攻坚成果和乡村振兴任务资金2010万元，自治区财政巩固拓展脱贫攻坚成果和乡村振兴任务资金842.36万元，市级财政巩固拓展脱贫攻坚成果和乡村振兴任务资金138.96万元，县级财政巩固拓展脱贫攻坚成果和乡村振兴任务资金140万元</t>
  </si>
  <si>
    <t>昌都市江达县卡贡乡车所村高原和美乡村建设项目</t>
  </si>
  <si>
    <t>车所村</t>
  </si>
  <si>
    <t>建设内容：道路硬化19019.7m²，波形护栏1445m，挡墙1128m，桥梁1座，盖板涵14座及照明工程。可行性：卡贡乡车所村，该村已在2024年通过援藏资金实施三个自然村建设，在剩余两个自然村实施和美乡村具有较好的建设基础；同时该村已在2024年进行过整体建设方案编制。必要性：实施该村剩余的自然村和美丽乡村建设，会进一步提高该村人居环境。受益情况：项目实施后可有效改善129户700余人生产生活条件；群众参与项目建设可增加收入150余万元。管护机制:项目建成后交由卡贡乡人民政府负责管理维护。建设方式：由甲方通过招投标建设实施。</t>
  </si>
  <si>
    <t>中央财政巩固拓展脱贫攻坚成果和乡村振兴任务资金52万元，中央财政巩固拓展脱贫攻坚成果和乡村振兴任务资金（少数民族发展任务）205万元,自治区财政巩固拓展脱贫攻坚成果和乡村振兴任务资金44.66万元，县级财政巩固拓展脱贫攻坚成果和乡村振兴任务资金1340.03万元</t>
  </si>
  <si>
    <t>昌都市江达县娘西乡山岩村高原和美乡村建设项目</t>
  </si>
  <si>
    <t>娘西乡山岩村</t>
  </si>
  <si>
    <t>建设内容：一、哈空组：村内道路硬化2294.8平方米，新建取水点1处，新建围网234米，新建饮水管2000米，水源点保护标识牌1块，新建蓄水池1处，新建管涵1处（3*1.5m），新建管涵（3.5*3m），新建公共照明设施16盏，新建波形护栏759m。二、喀堆组：村内道路硬化522平方米，新建板涵1座，新建公共照明设施36盏。三、山岩组：新建垃圾池：1处441平方米（挡土墙、大门、围墙、斜坡、顶部钢结构雨棚、土方开挖、混凝土硬化），新拌混凝土硬化：10.9平方米，原泄洪沟底部硬化：759.7平方米，新建台阶;1处（下26级，2X0.15X0.3m）,防护栏：170.6m,新建桥梁：1座（7.5X2m），新建桥梁：1座（5.5X9m）,新建防洪堤：8.4m（H=2.5m），新建防洪堤：329.2m（H=5.5m）,重建防洪堤：144.2m（H=5.5m）,新建太阳能路灯：136盏（藏式H=9m）,新建太阳能路灯：83盏（藏式H=6m），给排水内容：给排水管网：1.给水主管网：3983m（DN110pe管，含阀门、分水井等），2.给水支管：1953m,3.雨水主管网：1410m(DN150pe管，雨水井等),4.雨水支管：937m,5.硬化路面破除与恢复:2700平方米,6.过水沟架空管道支架:3处，7.取水口及沉沙池：4处，8.100m³蓄水池：2处（钢筋混凝土、埋地式），9.3m³蓄水池：2个（钢筋混凝土、埋地式），10.新建围网：512m(H=1.8m)。可行性：该项目实施有利于江达县经济社会发展，同时有利于加快娘西乡，整体城乡融合发展，改善了该地域长久不变的现状。改善当地居民的生活环境，有利于市、县的旅游经济发展，进一步拓宽了农牧民增收渠道，持续推进了宜居宜业的美丽乡村建设。必要性：该项目的建设，有效改善农村的生态文明,为百姓的生活创造一个适宜居住的良好环境，建设美丽宜居乡村，是实施乡村振兴战略的一项重要任务，事关全面建成小康社会，事关广大农民根本福祉，事关农村社会文明和谐，同时项目中涉及的建设内容可以覆盖周边多个村庄。美丽乡村建设的工作中是采取乡镇带村，村带组，组长带农户的模式，每个干部都有联点，有责任，都要学习业务知识，学会如何做好农村工作,美丽乡村建设锤炼了“美丽干部”，间接密切了干群关系。通过镇、村、组干部与每家每户的走访，农民与干部建立了相互信任的关系，能极大地激发村民的凝聚力、创造力、向心力。推进农村环境连片整治，加强饮用水源地环境综合整治，建设江达县娘西乡山岩村宜居宜业和美乡村建设项目是必要的。。管护机制：项目建成后由娘西乡山岩村联合村“两委”进行日常管护，乡（镇）人民政府负责监督。建设方式：由甲方通过招投标建设实施。</t>
  </si>
  <si>
    <t>中央财政巩固拓展脱贫攻坚成果和乡村振兴任务资金803.67万元，自治区财政巩固拓展脱贫攻坚成果和乡村振兴任务资金455.23万元，市级财政巩固拓展脱贫攻坚成果和乡村振兴任务资金117.75万元，县级财政巩固拓展脱贫攻坚成果和乡村振兴任务资金193.47万元</t>
  </si>
  <si>
    <t>四、人居环境整治类</t>
  </si>
  <si>
    <t>江达县2025年农村卫生户厕改造项目</t>
  </si>
  <si>
    <t>建设内容：江达县2025年农村卫生户厕改造638座指标任务，涉及中央配套奖补资金95.7万元、自治区奖补资金31.9万元，昌都市配套奖补资金19.14万元（其中：按照中央奖补1500元/座；自治区奖补500元/座；市级奖补300元/座）。可行性：通过政府以奖代补模式，县农业农村部门提供技术指导，从而促进农牧民群众对厕改积极性。必要性：改造户厕能有效杀灭粪便中的寄生虫卵和致病性微生物，显著降低肠道传染病和寄生虫病的传播风险，为村民提供基础卫生屏障、卫生厕所可回收粪便转化为有机肥料，增加肥源并减少环境污染，支持农业可持续发展。受益情况：项目实施后可有效改善638户3509余人卫生户厕条件。管护机制：项目建成后由建设群众负责管理。建设方式：群众自建。</t>
  </si>
  <si>
    <t>自治区财政巩固拓展脱贫攻坚成果和乡村振兴任务资金19.14万元</t>
  </si>
  <si>
    <t>江达县2022年农村卫生户厕改造项目</t>
  </si>
  <si>
    <t>建设内容：江达县2022年农村卫生户厕改造650座指标任务，涉及配套奖补资金46万元。可行性：通过政府以奖代补模式，县农业农村部门提供技术指导，从而促进农牧民群众对厕改积极性。必要性：改造户厕能有效杀灭粪便中的寄生虫卵和致病性微生物，显著降低肠道传染病和寄生虫病的传播风险，为村民提供基础卫生屏障、卫生厕所可回收粪便转化为有机肥料，增加肥源并减少环境污染，支持农业可持续发展。受益情况：项目实施后可有效改善650户3575余人卫生户厕条件。管护机制：项目建成后由建设群众负责管理。建设方式：群众自建。</t>
  </si>
  <si>
    <t>自治区财政巩固拓展脱贫攻坚成果和乡村振兴任务资金46万元</t>
  </si>
  <si>
    <t>六、贴息贷款类</t>
  </si>
  <si>
    <t>江达县2025年贷款贴息项目</t>
  </si>
  <si>
    <t>建设内容：江达县2025年小额信贷贴息198.4万元。</t>
  </si>
  <si>
    <t>中央财政巩固拓展脱贫攻坚成果和乡村振兴任务资金198.4万元</t>
  </si>
  <si>
    <t>七、其他类</t>
  </si>
  <si>
    <t>江达县2025年跨省就业路费补贴项目</t>
  </si>
  <si>
    <t>汪布顶乡、邓柯乡、岩比乡</t>
  </si>
  <si>
    <t>建设内容：江达县2025年跨省就业路费补贴，跨省务工就业达6个月以上根据《关于调整优化农牧民跨区域就业路费补贴兑现程序的通知》藏人社发〔2025〕28号、《西藏自治区人民政府办公厅关于印发西藏自治区巩固易地搬迁脱贫攻坚成果实施方案的通知》藏政办发〔2023〕9号、《西藏自治区人民政府办公厅印发西藏自治区关于实施乡村振兴重点帮扶乡镇行动若干措施的通知》藏政办发〔2023〕10号、《关于贯彻国家乡村振兴局&lt;应对新冠肺炎疫情影响持续巩固拓展脱贫攻坚成果的若干措施&gt;实施细则》藏乡振发〔2022〕87号。可行性：通过西藏自治区跨省务工补贴政策，从而促进当地群众外出务工的积极性。必要性：通过政策的落实，有效增加群众务工积极性，从而增加自身收入，有效巩固拓展脱贫攻坚成果。补贴人数：4人每人补贴1500元，共计6000元。</t>
  </si>
  <si>
    <t>自治区财政巩固拓展脱贫攻坚成果和乡村振兴任务资金0.6万元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</si>
</sst>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_ "/>
    <numFmt numFmtId="178" formatCode="0.00_ "/>
    <numFmt numFmtId="179" formatCode="yyyy&quot;年&quot;m&quot;月&quot;;@"/>
    <numFmt numFmtId="180" formatCode="0_);[Red]\(0\)"/>
    <numFmt numFmtId="181" formatCode="0.00_);[Red]\(0.00\)"/>
  </numFmts>
  <fonts count="36">
    <font>
      <sz val="11"/>
      <color theme="1"/>
      <name val="宋体"/>
      <charset val="134"/>
      <scheme val="minor"/>
    </font>
    <font>
      <sz val="11"/>
      <name val="宋体"/>
      <charset val="134"/>
    </font>
    <font>
      <b/>
      <sz val="12"/>
      <name val="宋体"/>
      <charset val="134"/>
    </font>
    <font>
      <sz val="16"/>
      <name val="宋体"/>
      <charset val="134"/>
      <scheme val="minor"/>
    </font>
    <font>
      <b/>
      <sz val="14"/>
      <name val="宋体"/>
      <charset val="134"/>
    </font>
    <font>
      <sz val="16"/>
      <color theme="1"/>
      <name val="宋体"/>
      <charset val="134"/>
      <scheme val="minor"/>
    </font>
    <font>
      <b/>
      <sz val="11"/>
      <name val="宋体"/>
      <charset val="134"/>
    </font>
    <font>
      <sz val="18"/>
      <name val="宋体"/>
      <charset val="134"/>
    </font>
    <font>
      <sz val="11"/>
      <name val="宋体"/>
      <charset val="134"/>
      <scheme val="minor"/>
    </font>
    <font>
      <sz val="36"/>
      <name val="宋体"/>
      <charset val="134"/>
      <scheme val="major"/>
    </font>
    <font>
      <sz val="18"/>
      <name val="宋体"/>
      <charset val="0"/>
      <scheme val="major"/>
    </font>
    <font>
      <sz val="36"/>
      <name val="宋体"/>
      <charset val="0"/>
      <scheme val="major"/>
    </font>
    <font>
      <b/>
      <sz val="36"/>
      <name val="宋体"/>
      <charset val="0"/>
      <scheme val="major"/>
    </font>
    <font>
      <b/>
      <sz val="16"/>
      <name val="宋体"/>
      <charset val="134"/>
      <scheme val="minor"/>
    </font>
    <font>
      <sz val="12"/>
      <name val="宋体"/>
      <charset val="134"/>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3" borderId="14" applyNumberFormat="0" applyAlignment="0" applyProtection="0">
      <alignment vertical="center"/>
    </xf>
    <xf numFmtId="0" fontId="25" fillId="4" borderId="15" applyNumberFormat="0" applyAlignment="0" applyProtection="0">
      <alignment vertical="center"/>
    </xf>
    <xf numFmtId="0" fontId="26" fillId="4" borderId="14" applyNumberFormat="0" applyAlignment="0" applyProtection="0">
      <alignment vertical="center"/>
    </xf>
    <xf numFmtId="0" fontId="27" fillId="5"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protection locked="0"/>
    </xf>
  </cellStyleXfs>
  <cellXfs count="7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lignment vertical="center"/>
    </xf>
    <xf numFmtId="0" fontId="5" fillId="0" borderId="0" xfId="0" applyFont="1">
      <alignment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6" fillId="0" borderId="0" xfId="0" applyFont="1" applyFill="1" applyAlignment="1">
      <alignment horizontal="center" vertical="center"/>
    </xf>
    <xf numFmtId="0" fontId="1" fillId="0" borderId="0" xfId="0" applyFont="1" applyFill="1" applyAlignment="1">
      <alignment horizontal="center" vertical="center" wrapText="1"/>
    </xf>
    <xf numFmtId="0" fontId="7" fillId="0" borderId="0" xfId="0" applyFont="1" applyFill="1" applyAlignment="1">
      <alignment horizontal="center" vertical="center" wrapText="1"/>
    </xf>
    <xf numFmtId="0" fontId="1" fillId="0" borderId="0" xfId="0" applyFont="1" applyFill="1" applyAlignment="1">
      <alignment horizontal="justify" vertical="center" wrapText="1"/>
    </xf>
    <xf numFmtId="176" fontId="1"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0" fontId="8" fillId="0" borderId="0" xfId="0" applyFont="1" applyFill="1">
      <alignment vertical="center"/>
    </xf>
    <xf numFmtId="0" fontId="9" fillId="0" borderId="0" xfId="49" applyNumberFormat="1" applyFont="1" applyFill="1" applyBorder="1" applyAlignment="1" applyProtection="1">
      <alignment horizontal="center" vertical="center" wrapText="1"/>
    </xf>
    <xf numFmtId="0" fontId="10" fillId="0" borderId="0" xfId="49" applyNumberFormat="1" applyFont="1" applyFill="1" applyBorder="1" applyAlignment="1" applyProtection="1">
      <alignment horizontal="center" vertical="center" wrapText="1"/>
    </xf>
    <xf numFmtId="0" fontId="11" fillId="0" borderId="0" xfId="49" applyNumberFormat="1" applyFont="1" applyFill="1" applyBorder="1" applyAlignment="1" applyProtection="1">
      <alignment horizontal="justify" vertical="center" wrapText="1"/>
    </xf>
    <xf numFmtId="0" fontId="11" fillId="0" borderId="0" xfId="49" applyNumberFormat="1" applyFont="1" applyFill="1" applyBorder="1" applyAlignment="1" applyProtection="1">
      <alignment horizontal="center" vertical="center" wrapText="1"/>
    </xf>
    <xf numFmtId="176" fontId="11" fillId="0" borderId="0" xfId="49" applyNumberFormat="1" applyFont="1" applyFill="1" applyBorder="1" applyAlignment="1" applyProtection="1">
      <alignment horizontal="center" vertical="center" wrapText="1"/>
    </xf>
    <xf numFmtId="0" fontId="12" fillId="0" borderId="0" xfId="49"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wrapText="1"/>
    </xf>
    <xf numFmtId="0" fontId="6" fillId="0" borderId="0" xfId="49" applyNumberFormat="1" applyFont="1" applyFill="1" applyBorder="1" applyAlignment="1" applyProtection="1">
      <alignment horizontal="left" vertical="center" wrapText="1"/>
    </xf>
    <xf numFmtId="0" fontId="6" fillId="0" borderId="0" xfId="49" applyNumberFormat="1" applyFont="1" applyFill="1" applyBorder="1" applyAlignment="1" applyProtection="1">
      <alignment horizontal="justify" vertical="center" wrapText="1"/>
    </xf>
    <xf numFmtId="0" fontId="6" fillId="0" borderId="0" xfId="49" applyNumberFormat="1" applyFont="1" applyFill="1" applyBorder="1" applyAlignment="1" applyProtection="1">
      <alignment horizontal="center" vertical="center" wrapText="1"/>
    </xf>
    <xf numFmtId="176" fontId="6" fillId="0" borderId="0" xfId="49" applyNumberFormat="1" applyFont="1" applyFill="1" applyBorder="1" applyAlignment="1" applyProtection="1">
      <alignment horizontal="center" vertical="center" wrapText="1"/>
    </xf>
    <xf numFmtId="0" fontId="6" fillId="0" borderId="0" xfId="49" applyNumberFormat="1" applyFont="1" applyFill="1" applyAlignment="1" applyProtection="1">
      <alignment horizontal="center" vertical="center" wrapText="1"/>
    </xf>
    <xf numFmtId="177" fontId="6" fillId="0" borderId="0" xfId="49" applyNumberFormat="1" applyFont="1" applyFill="1" applyAlignment="1" applyProtection="1">
      <alignment horizontal="center" vertical="center" wrapText="1"/>
    </xf>
    <xf numFmtId="0" fontId="6" fillId="0" borderId="1" xfId="49"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6" fillId="0" borderId="2" xfId="49" applyNumberFormat="1" applyFont="1" applyFill="1" applyBorder="1" applyAlignment="1" applyProtection="1">
      <alignment horizontal="center" vertical="center" wrapText="1"/>
    </xf>
    <xf numFmtId="176" fontId="6" fillId="0" borderId="1" xfId="49" applyNumberFormat="1" applyFont="1" applyFill="1" applyBorder="1" applyAlignment="1" applyProtection="1">
      <alignment horizontal="center" vertical="center" wrapText="1"/>
    </xf>
    <xf numFmtId="0" fontId="4" fillId="0" borderId="2" xfId="49" applyNumberFormat="1" applyFont="1" applyFill="1" applyBorder="1" applyAlignment="1" applyProtection="1">
      <alignment horizontal="center" vertical="center" wrapText="1"/>
    </xf>
    <xf numFmtId="0" fontId="6" fillId="0" borderId="3" xfId="49" applyNumberFormat="1" applyFont="1" applyFill="1" applyBorder="1" applyAlignment="1" applyProtection="1">
      <alignment horizontal="center" vertical="center" wrapText="1"/>
    </xf>
    <xf numFmtId="0" fontId="4" fillId="0" borderId="3" xfId="49" applyNumberFormat="1" applyFont="1" applyFill="1" applyBorder="1" applyAlignment="1" applyProtection="1">
      <alignment horizontal="center" vertical="center" wrapText="1"/>
    </xf>
    <xf numFmtId="0" fontId="4" fillId="0" borderId="1" xfId="49"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14" fillId="0" borderId="0" xfId="0" applyFont="1" applyFill="1">
      <alignment vertical="center"/>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justify" vertical="center" wrapText="1"/>
    </xf>
    <xf numFmtId="0" fontId="3" fillId="0" borderId="1" xfId="49" applyNumberFormat="1" applyFont="1" applyFill="1" applyBorder="1" applyAlignment="1" applyProtection="1">
      <alignment horizontal="center" vertical="center" wrapText="1"/>
    </xf>
    <xf numFmtId="17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18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5" fillId="0" borderId="0" xfId="0" applyFont="1" applyFill="1">
      <alignment vertical="center"/>
    </xf>
    <xf numFmtId="178" fontId="13" fillId="0" borderId="1" xfId="0" applyNumberFormat="1" applyFont="1" applyFill="1" applyBorder="1" applyAlignment="1">
      <alignment horizontal="center" vertical="center"/>
    </xf>
    <xf numFmtId="181"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15" fillId="0" borderId="1" xfId="0" applyFont="1" applyFill="1" applyBorder="1" applyAlignment="1">
      <alignment horizontal="justify" vertical="center" wrapText="1"/>
    </xf>
    <xf numFmtId="0" fontId="3" fillId="0" borderId="0" xfId="0"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vertical="center"/>
    </xf>
    <xf numFmtId="179" fontId="13" fillId="0" borderId="2"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1" xfId="49"/>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286385</xdr:colOff>
      <xdr:row>13</xdr:row>
      <xdr:rowOff>0</xdr:rowOff>
    </xdr:from>
    <xdr:to>
      <xdr:col>1</xdr:col>
      <xdr:colOff>127000</xdr:colOff>
      <xdr:row>14</xdr:row>
      <xdr:rowOff>321310</xdr:rowOff>
    </xdr:to>
    <xdr:pic>
      <xdr:nvPicPr>
        <xdr:cNvPr id="2" name="图片 3336"/>
        <xdr:cNvPicPr>
          <a:picLocks noChangeAspect="1"/>
        </xdr:cNvPicPr>
      </xdr:nvPicPr>
      <xdr:blipFill>
        <a:blip r:embed="rId1" cstate="print"/>
        <a:stretch>
          <a:fillRect/>
        </a:stretch>
      </xdr:blipFill>
      <xdr:spPr>
        <a:xfrm>
          <a:off x="286385" y="22825710"/>
          <a:ext cx="292735" cy="753110"/>
        </a:xfrm>
        <a:prstGeom prst="rect">
          <a:avLst/>
        </a:prstGeom>
        <a:noFill/>
        <a:ln w="9525" cap="flat" cmpd="sng">
          <a:noFill/>
          <a:prstDash val="solid"/>
          <a:round/>
        </a:ln>
      </xdr:spPr>
    </xdr:pic>
    <xdr:clientData/>
  </xdr:twoCellAnchor>
  <xdr:twoCellAnchor editAs="oneCell">
    <xdr:from>
      <xdr:col>3</xdr:col>
      <xdr:colOff>499745</xdr:colOff>
      <xdr:row>13</xdr:row>
      <xdr:rowOff>0</xdr:rowOff>
    </xdr:from>
    <xdr:to>
      <xdr:col>3</xdr:col>
      <xdr:colOff>664845</xdr:colOff>
      <xdr:row>13</xdr:row>
      <xdr:rowOff>172720</xdr:rowOff>
    </xdr:to>
    <xdr:pic>
      <xdr:nvPicPr>
        <xdr:cNvPr id="3" name="图片 3335"/>
        <xdr:cNvPicPr>
          <a:picLocks noChangeAspect="1"/>
        </xdr:cNvPicPr>
      </xdr:nvPicPr>
      <xdr:blipFill>
        <a:blip r:embed="rId2"/>
        <a:stretch>
          <a:fillRect/>
        </a:stretch>
      </xdr:blipFill>
      <xdr:spPr>
        <a:xfrm>
          <a:off x="2902585" y="22825710"/>
          <a:ext cx="165100" cy="172720"/>
        </a:xfrm>
        <a:prstGeom prst="rect">
          <a:avLst/>
        </a:prstGeom>
        <a:noFill/>
        <a:ln w="9525">
          <a:noFill/>
        </a:ln>
      </xdr:spPr>
    </xdr:pic>
    <xdr:clientData/>
  </xdr:twoCellAnchor>
  <xdr:twoCellAnchor editAs="oneCell">
    <xdr:from>
      <xdr:col>4</xdr:col>
      <xdr:colOff>132715</xdr:colOff>
      <xdr:row>13</xdr:row>
      <xdr:rowOff>0</xdr:rowOff>
    </xdr:from>
    <xdr:to>
      <xdr:col>4</xdr:col>
      <xdr:colOff>265430</xdr:colOff>
      <xdr:row>13</xdr:row>
      <xdr:rowOff>190500</xdr:rowOff>
    </xdr:to>
    <xdr:pic>
      <xdr:nvPicPr>
        <xdr:cNvPr id="255" name="图片 3335" hidden="1"/>
        <xdr:cNvPicPr>
          <a:picLocks noChangeAspect="1"/>
        </xdr:cNvPicPr>
      </xdr:nvPicPr>
      <xdr:blipFill>
        <a:blip r:embed="rId2"/>
        <a:stretch>
          <a:fillRect/>
        </a:stretch>
      </xdr:blipFill>
      <xdr:spPr>
        <a:xfrm>
          <a:off x="3404870" y="22825710"/>
          <a:ext cx="132715" cy="190500"/>
        </a:xfrm>
        <a:prstGeom prst="rect">
          <a:avLst/>
        </a:prstGeom>
        <a:noFill/>
        <a:ln w="9525">
          <a:noFill/>
        </a:ln>
      </xdr:spPr>
    </xdr:pic>
    <xdr:clientData/>
  </xdr:twoCellAnchor>
  <xdr:twoCellAnchor editAs="oneCell">
    <xdr:from>
      <xdr:col>3</xdr:col>
      <xdr:colOff>616585</xdr:colOff>
      <xdr:row>13</xdr:row>
      <xdr:rowOff>0</xdr:rowOff>
    </xdr:from>
    <xdr:to>
      <xdr:col>3</xdr:col>
      <xdr:colOff>739775</xdr:colOff>
      <xdr:row>13</xdr:row>
      <xdr:rowOff>169545</xdr:rowOff>
    </xdr:to>
    <xdr:pic>
      <xdr:nvPicPr>
        <xdr:cNvPr id="479" name="图片 3335"/>
        <xdr:cNvPicPr>
          <a:picLocks noChangeAspect="1"/>
        </xdr:cNvPicPr>
      </xdr:nvPicPr>
      <xdr:blipFill>
        <a:blip r:embed="rId2"/>
        <a:stretch>
          <a:fillRect/>
        </a:stretch>
      </xdr:blipFill>
      <xdr:spPr>
        <a:xfrm>
          <a:off x="3019425" y="22825710"/>
          <a:ext cx="123190" cy="169545"/>
        </a:xfrm>
        <a:prstGeom prst="rect">
          <a:avLst/>
        </a:prstGeom>
        <a:noFill/>
        <a:ln w="9525">
          <a:noFill/>
        </a:ln>
      </xdr:spPr>
    </xdr:pic>
    <xdr:clientData/>
  </xdr:twoCellAnchor>
  <xdr:twoCellAnchor editAs="oneCell">
    <xdr:from>
      <xdr:col>2</xdr:col>
      <xdr:colOff>19685</xdr:colOff>
      <xdr:row>13</xdr:row>
      <xdr:rowOff>0</xdr:rowOff>
    </xdr:from>
    <xdr:to>
      <xdr:col>2</xdr:col>
      <xdr:colOff>58420</xdr:colOff>
      <xdr:row>13</xdr:row>
      <xdr:rowOff>199390</xdr:rowOff>
    </xdr:to>
    <xdr:pic>
      <xdr:nvPicPr>
        <xdr:cNvPr id="605" name="图片 3337"/>
        <xdr:cNvPicPr>
          <a:picLocks noChangeAspect="1"/>
        </xdr:cNvPicPr>
      </xdr:nvPicPr>
      <xdr:blipFill>
        <a:blip r:embed="rId1"/>
        <a:stretch>
          <a:fillRect/>
        </a:stretch>
      </xdr:blipFill>
      <xdr:spPr>
        <a:xfrm>
          <a:off x="1194435" y="22825710"/>
          <a:ext cx="38735" cy="199390"/>
        </a:xfrm>
        <a:prstGeom prst="rect">
          <a:avLst/>
        </a:prstGeom>
        <a:noFill/>
        <a:ln w="9525">
          <a:noFill/>
        </a:ln>
      </xdr:spPr>
    </xdr:pic>
    <xdr:clientData/>
  </xdr:twoCellAnchor>
  <xdr:twoCellAnchor editAs="oneCell">
    <xdr:from>
      <xdr:col>3</xdr:col>
      <xdr:colOff>133985</xdr:colOff>
      <xdr:row>13</xdr:row>
      <xdr:rowOff>0</xdr:rowOff>
    </xdr:from>
    <xdr:to>
      <xdr:col>3</xdr:col>
      <xdr:colOff>397510</xdr:colOff>
      <xdr:row>13</xdr:row>
      <xdr:rowOff>199390</xdr:rowOff>
    </xdr:to>
    <xdr:pic>
      <xdr:nvPicPr>
        <xdr:cNvPr id="606" name="图片 3335"/>
        <xdr:cNvPicPr>
          <a:picLocks noChangeAspect="1"/>
        </xdr:cNvPicPr>
      </xdr:nvPicPr>
      <xdr:blipFill>
        <a:blip r:embed="rId2"/>
        <a:stretch>
          <a:fillRect/>
        </a:stretch>
      </xdr:blipFill>
      <xdr:spPr>
        <a:xfrm>
          <a:off x="2536825" y="22825710"/>
          <a:ext cx="263525" cy="199390"/>
        </a:xfrm>
        <a:prstGeom prst="rect">
          <a:avLst/>
        </a:prstGeom>
        <a:noFill/>
        <a:ln w="9525">
          <a:noFill/>
        </a:ln>
      </xdr:spPr>
    </xdr:pic>
    <xdr:clientData/>
  </xdr:twoCellAnchor>
  <xdr:twoCellAnchor editAs="oneCell">
    <xdr:from>
      <xdr:col>3</xdr:col>
      <xdr:colOff>616585</xdr:colOff>
      <xdr:row>13</xdr:row>
      <xdr:rowOff>0</xdr:rowOff>
    </xdr:from>
    <xdr:to>
      <xdr:col>3</xdr:col>
      <xdr:colOff>734695</xdr:colOff>
      <xdr:row>13</xdr:row>
      <xdr:rowOff>181610</xdr:rowOff>
    </xdr:to>
    <xdr:pic>
      <xdr:nvPicPr>
        <xdr:cNvPr id="675" name="图片 3335"/>
        <xdr:cNvPicPr>
          <a:picLocks noChangeAspect="1"/>
        </xdr:cNvPicPr>
      </xdr:nvPicPr>
      <xdr:blipFill>
        <a:blip r:embed="rId2"/>
        <a:stretch>
          <a:fillRect/>
        </a:stretch>
      </xdr:blipFill>
      <xdr:spPr>
        <a:xfrm>
          <a:off x="3019425" y="22825710"/>
          <a:ext cx="118110" cy="181610"/>
        </a:xfrm>
        <a:prstGeom prst="rect">
          <a:avLst/>
        </a:prstGeom>
        <a:noFill/>
        <a:ln w="9525">
          <a:noFill/>
        </a:ln>
      </xdr:spPr>
    </xdr:pic>
    <xdr:clientData/>
  </xdr:twoCellAnchor>
  <xdr:twoCellAnchor editAs="oneCell">
    <xdr:from>
      <xdr:col>3</xdr:col>
      <xdr:colOff>616585</xdr:colOff>
      <xdr:row>13</xdr:row>
      <xdr:rowOff>0</xdr:rowOff>
    </xdr:from>
    <xdr:to>
      <xdr:col>3</xdr:col>
      <xdr:colOff>735965</xdr:colOff>
      <xdr:row>13</xdr:row>
      <xdr:rowOff>172720</xdr:rowOff>
    </xdr:to>
    <xdr:pic>
      <xdr:nvPicPr>
        <xdr:cNvPr id="927" name="图片 3335"/>
        <xdr:cNvPicPr>
          <a:picLocks noChangeAspect="1"/>
        </xdr:cNvPicPr>
      </xdr:nvPicPr>
      <xdr:blipFill>
        <a:blip r:embed="rId2"/>
        <a:stretch>
          <a:fillRect/>
        </a:stretch>
      </xdr:blipFill>
      <xdr:spPr>
        <a:xfrm>
          <a:off x="3019425" y="22825710"/>
          <a:ext cx="119380" cy="172720"/>
        </a:xfrm>
        <a:prstGeom prst="rect">
          <a:avLst/>
        </a:prstGeom>
        <a:noFill/>
        <a:ln w="9525">
          <a:noFill/>
        </a:ln>
      </xdr:spPr>
    </xdr:pic>
    <xdr:clientData/>
  </xdr:twoCellAnchor>
  <xdr:twoCellAnchor editAs="oneCell">
    <xdr:from>
      <xdr:col>3</xdr:col>
      <xdr:colOff>499745</xdr:colOff>
      <xdr:row>13</xdr:row>
      <xdr:rowOff>0</xdr:rowOff>
    </xdr:from>
    <xdr:to>
      <xdr:col>3</xdr:col>
      <xdr:colOff>664845</xdr:colOff>
      <xdr:row>13</xdr:row>
      <xdr:rowOff>173355</xdr:rowOff>
    </xdr:to>
    <xdr:pic>
      <xdr:nvPicPr>
        <xdr:cNvPr id="1431" name="图片 3335"/>
        <xdr:cNvPicPr>
          <a:picLocks noChangeAspect="1"/>
        </xdr:cNvPicPr>
      </xdr:nvPicPr>
      <xdr:blipFill>
        <a:blip r:embed="rId2"/>
        <a:stretch>
          <a:fillRect/>
        </a:stretch>
      </xdr:blipFill>
      <xdr:spPr>
        <a:xfrm>
          <a:off x="2902585" y="22825710"/>
          <a:ext cx="165100" cy="173355"/>
        </a:xfrm>
        <a:prstGeom prst="rect">
          <a:avLst/>
        </a:prstGeom>
        <a:noFill/>
        <a:ln w="9525">
          <a:noFill/>
        </a:ln>
      </xdr:spPr>
    </xdr:pic>
    <xdr:clientData/>
  </xdr:twoCellAnchor>
  <xdr:twoCellAnchor editAs="oneCell">
    <xdr:from>
      <xdr:col>3</xdr:col>
      <xdr:colOff>499745</xdr:colOff>
      <xdr:row>13</xdr:row>
      <xdr:rowOff>0</xdr:rowOff>
    </xdr:from>
    <xdr:to>
      <xdr:col>3</xdr:col>
      <xdr:colOff>645795</xdr:colOff>
      <xdr:row>13</xdr:row>
      <xdr:rowOff>167640</xdr:rowOff>
    </xdr:to>
    <xdr:pic>
      <xdr:nvPicPr>
        <xdr:cNvPr id="1683" name="图片 3335"/>
        <xdr:cNvPicPr>
          <a:picLocks noChangeAspect="1"/>
        </xdr:cNvPicPr>
      </xdr:nvPicPr>
      <xdr:blipFill>
        <a:blip r:embed="rId2"/>
        <a:stretch>
          <a:fillRect/>
        </a:stretch>
      </xdr:blipFill>
      <xdr:spPr>
        <a:xfrm>
          <a:off x="2902585" y="22825710"/>
          <a:ext cx="146050" cy="167640"/>
        </a:xfrm>
        <a:prstGeom prst="rect">
          <a:avLst/>
        </a:prstGeom>
        <a:noFill/>
        <a:ln w="9525">
          <a:noFill/>
        </a:ln>
      </xdr:spPr>
    </xdr:pic>
    <xdr:clientData/>
  </xdr:twoCellAnchor>
  <xdr:twoCellAnchor editAs="oneCell">
    <xdr:from>
      <xdr:col>3</xdr:col>
      <xdr:colOff>499745</xdr:colOff>
      <xdr:row>13</xdr:row>
      <xdr:rowOff>0</xdr:rowOff>
    </xdr:from>
    <xdr:to>
      <xdr:col>3</xdr:col>
      <xdr:colOff>664845</xdr:colOff>
      <xdr:row>13</xdr:row>
      <xdr:rowOff>172720</xdr:rowOff>
    </xdr:to>
    <xdr:pic>
      <xdr:nvPicPr>
        <xdr:cNvPr id="1688" name="图片 3335"/>
        <xdr:cNvPicPr>
          <a:picLocks noChangeAspect="1"/>
        </xdr:cNvPicPr>
      </xdr:nvPicPr>
      <xdr:blipFill>
        <a:blip r:embed="rId2" cstate="print"/>
        <a:stretch>
          <a:fillRect/>
        </a:stretch>
      </xdr:blipFill>
      <xdr:spPr>
        <a:xfrm>
          <a:off x="2902585" y="22825710"/>
          <a:ext cx="165100" cy="172720"/>
        </a:xfrm>
        <a:prstGeom prst="rect">
          <a:avLst/>
        </a:prstGeom>
        <a:noFill/>
        <a:ln w="9525" cap="flat" cmpd="sng">
          <a:noFill/>
          <a:prstDash val="solid"/>
          <a:round/>
        </a:ln>
      </xdr:spPr>
    </xdr:pic>
    <xdr:clientData/>
  </xdr:twoCellAnchor>
  <xdr:twoCellAnchor editAs="oneCell">
    <xdr:from>
      <xdr:col>3</xdr:col>
      <xdr:colOff>499745</xdr:colOff>
      <xdr:row>13</xdr:row>
      <xdr:rowOff>0</xdr:rowOff>
    </xdr:from>
    <xdr:to>
      <xdr:col>3</xdr:col>
      <xdr:colOff>664845</xdr:colOff>
      <xdr:row>13</xdr:row>
      <xdr:rowOff>168275</xdr:rowOff>
    </xdr:to>
    <xdr:pic>
      <xdr:nvPicPr>
        <xdr:cNvPr id="1691" name="图片 3335"/>
        <xdr:cNvPicPr>
          <a:picLocks noChangeAspect="1"/>
        </xdr:cNvPicPr>
      </xdr:nvPicPr>
      <xdr:blipFill>
        <a:blip r:embed="rId2"/>
        <a:stretch>
          <a:fillRect/>
        </a:stretch>
      </xdr:blipFill>
      <xdr:spPr>
        <a:xfrm>
          <a:off x="2902585" y="22825710"/>
          <a:ext cx="165100" cy="168275"/>
        </a:xfrm>
        <a:prstGeom prst="rect">
          <a:avLst/>
        </a:prstGeom>
        <a:noFill/>
        <a:ln w="9525">
          <a:noFill/>
        </a:ln>
      </xdr:spPr>
    </xdr:pic>
    <xdr:clientData/>
  </xdr:twoCellAnchor>
  <xdr:twoCellAnchor editAs="oneCell">
    <xdr:from>
      <xdr:col>6</xdr:col>
      <xdr:colOff>0</xdr:colOff>
      <xdr:row>13</xdr:row>
      <xdr:rowOff>0</xdr:rowOff>
    </xdr:from>
    <xdr:to>
      <xdr:col>6</xdr:col>
      <xdr:colOff>342900</xdr:colOff>
      <xdr:row>14</xdr:row>
      <xdr:rowOff>321945</xdr:rowOff>
    </xdr:to>
    <xdr:pic>
      <xdr:nvPicPr>
        <xdr:cNvPr id="2482" name="图片 3336"/>
        <xdr:cNvPicPr>
          <a:picLocks noChangeAspect="1"/>
        </xdr:cNvPicPr>
      </xdr:nvPicPr>
      <xdr:blipFill>
        <a:blip r:embed="rId1"/>
        <a:stretch>
          <a:fillRect/>
        </a:stretch>
      </xdr:blipFill>
      <xdr:spPr>
        <a:xfrm>
          <a:off x="12648565" y="22825710"/>
          <a:ext cx="342900" cy="753745"/>
        </a:xfrm>
        <a:prstGeom prst="rect">
          <a:avLst/>
        </a:prstGeom>
        <a:noFill/>
        <a:ln w="9525">
          <a:noFill/>
        </a:ln>
      </xdr:spPr>
    </xdr:pic>
    <xdr:clientData/>
  </xdr:twoCellAnchor>
  <xdr:twoCellAnchor editAs="oneCell">
    <xdr:from>
      <xdr:col>6</xdr:col>
      <xdr:colOff>0</xdr:colOff>
      <xdr:row>13</xdr:row>
      <xdr:rowOff>0</xdr:rowOff>
    </xdr:from>
    <xdr:to>
      <xdr:col>6</xdr:col>
      <xdr:colOff>342900</xdr:colOff>
      <xdr:row>14</xdr:row>
      <xdr:rowOff>321310</xdr:rowOff>
    </xdr:to>
    <xdr:pic>
      <xdr:nvPicPr>
        <xdr:cNvPr id="2483" name="图片 3336"/>
        <xdr:cNvPicPr>
          <a:picLocks noChangeAspect="1"/>
        </xdr:cNvPicPr>
      </xdr:nvPicPr>
      <xdr:blipFill>
        <a:blip r:embed="rId1" cstate="print"/>
        <a:stretch>
          <a:fillRect/>
        </a:stretch>
      </xdr:blipFill>
      <xdr:spPr>
        <a:xfrm>
          <a:off x="12648565" y="22825710"/>
          <a:ext cx="342900" cy="753110"/>
        </a:xfrm>
        <a:prstGeom prst="rect">
          <a:avLst/>
        </a:prstGeom>
        <a:noFill/>
        <a:ln w="9525" cap="flat" cmpd="sng">
          <a:noFill/>
          <a:prstDash val="solid"/>
          <a:round/>
        </a:ln>
      </xdr:spPr>
    </xdr:pic>
    <xdr:clientData/>
  </xdr:twoCellAnchor>
  <xdr:twoCellAnchor editAs="oneCell">
    <xdr:from>
      <xdr:col>6</xdr:col>
      <xdr:colOff>109220</xdr:colOff>
      <xdr:row>13</xdr:row>
      <xdr:rowOff>0</xdr:rowOff>
    </xdr:from>
    <xdr:to>
      <xdr:col>6</xdr:col>
      <xdr:colOff>219710</xdr:colOff>
      <xdr:row>13</xdr:row>
      <xdr:rowOff>187325</xdr:rowOff>
    </xdr:to>
    <xdr:pic>
      <xdr:nvPicPr>
        <xdr:cNvPr id="2484" name="图片 3335"/>
        <xdr:cNvPicPr>
          <a:picLocks noChangeAspect="1"/>
        </xdr:cNvPicPr>
      </xdr:nvPicPr>
      <xdr:blipFill>
        <a:blip r:embed="rId2"/>
        <a:stretch>
          <a:fillRect/>
        </a:stretch>
      </xdr:blipFill>
      <xdr:spPr>
        <a:xfrm>
          <a:off x="12757785" y="22825710"/>
          <a:ext cx="110490" cy="187325"/>
        </a:xfrm>
        <a:prstGeom prst="rect">
          <a:avLst/>
        </a:prstGeom>
        <a:noFill/>
        <a:ln w="9525">
          <a:noFill/>
        </a:ln>
      </xdr:spPr>
    </xdr:pic>
    <xdr:clientData/>
  </xdr:twoCellAnchor>
  <xdr:twoCellAnchor editAs="oneCell">
    <xdr:from>
      <xdr:col>6</xdr:col>
      <xdr:colOff>109220</xdr:colOff>
      <xdr:row>13</xdr:row>
      <xdr:rowOff>0</xdr:rowOff>
    </xdr:from>
    <xdr:to>
      <xdr:col>6</xdr:col>
      <xdr:colOff>219710</xdr:colOff>
      <xdr:row>13</xdr:row>
      <xdr:rowOff>190500</xdr:rowOff>
    </xdr:to>
    <xdr:pic>
      <xdr:nvPicPr>
        <xdr:cNvPr id="2491" name="图片 3335"/>
        <xdr:cNvPicPr>
          <a:picLocks noChangeAspect="1"/>
        </xdr:cNvPicPr>
      </xdr:nvPicPr>
      <xdr:blipFill>
        <a:blip r:embed="rId2"/>
        <a:stretch>
          <a:fillRect/>
        </a:stretch>
      </xdr:blipFill>
      <xdr:spPr>
        <a:xfrm>
          <a:off x="12757785" y="22825710"/>
          <a:ext cx="110490" cy="190500"/>
        </a:xfrm>
        <a:prstGeom prst="rect">
          <a:avLst/>
        </a:prstGeom>
        <a:noFill/>
        <a:ln w="9525">
          <a:noFill/>
        </a:ln>
      </xdr:spPr>
    </xdr:pic>
    <xdr:clientData/>
  </xdr:twoCellAnchor>
  <xdr:twoCellAnchor editAs="oneCell">
    <xdr:from>
      <xdr:col>6</xdr:col>
      <xdr:colOff>108585</xdr:colOff>
      <xdr:row>13</xdr:row>
      <xdr:rowOff>0</xdr:rowOff>
    </xdr:from>
    <xdr:to>
      <xdr:col>6</xdr:col>
      <xdr:colOff>219075</xdr:colOff>
      <xdr:row>13</xdr:row>
      <xdr:rowOff>187325</xdr:rowOff>
    </xdr:to>
    <xdr:pic>
      <xdr:nvPicPr>
        <xdr:cNvPr id="2498" name="图片 3335"/>
        <xdr:cNvPicPr>
          <a:picLocks noChangeAspect="1"/>
        </xdr:cNvPicPr>
      </xdr:nvPicPr>
      <xdr:blipFill>
        <a:blip r:embed="rId2"/>
        <a:stretch>
          <a:fillRect/>
        </a:stretch>
      </xdr:blipFill>
      <xdr:spPr>
        <a:xfrm>
          <a:off x="12757150" y="22825710"/>
          <a:ext cx="110490" cy="187325"/>
        </a:xfrm>
        <a:prstGeom prst="rect">
          <a:avLst/>
        </a:prstGeom>
        <a:noFill/>
        <a:ln w="9525">
          <a:noFill/>
        </a:ln>
      </xdr:spPr>
    </xdr:pic>
    <xdr:clientData/>
  </xdr:twoCellAnchor>
  <xdr:twoCellAnchor editAs="oneCell">
    <xdr:from>
      <xdr:col>6</xdr:col>
      <xdr:colOff>108585</xdr:colOff>
      <xdr:row>13</xdr:row>
      <xdr:rowOff>0</xdr:rowOff>
    </xdr:from>
    <xdr:to>
      <xdr:col>6</xdr:col>
      <xdr:colOff>219075</xdr:colOff>
      <xdr:row>13</xdr:row>
      <xdr:rowOff>190500</xdr:rowOff>
    </xdr:to>
    <xdr:pic>
      <xdr:nvPicPr>
        <xdr:cNvPr id="2505" name="图片 3335"/>
        <xdr:cNvPicPr>
          <a:picLocks noChangeAspect="1"/>
        </xdr:cNvPicPr>
      </xdr:nvPicPr>
      <xdr:blipFill>
        <a:blip r:embed="rId2"/>
        <a:stretch>
          <a:fillRect/>
        </a:stretch>
      </xdr:blipFill>
      <xdr:spPr>
        <a:xfrm>
          <a:off x="12757150" y="22825710"/>
          <a:ext cx="110490" cy="190500"/>
        </a:xfrm>
        <a:prstGeom prst="rect">
          <a:avLst/>
        </a:prstGeom>
        <a:noFill/>
        <a:ln w="9525">
          <a:noFill/>
        </a:ln>
      </xdr:spPr>
    </xdr:pic>
    <xdr:clientData/>
  </xdr:twoCellAnchor>
  <xdr:twoCellAnchor editAs="oneCell">
    <xdr:from>
      <xdr:col>6</xdr:col>
      <xdr:colOff>108585</xdr:colOff>
      <xdr:row>13</xdr:row>
      <xdr:rowOff>0</xdr:rowOff>
    </xdr:from>
    <xdr:to>
      <xdr:col>6</xdr:col>
      <xdr:colOff>219075</xdr:colOff>
      <xdr:row>13</xdr:row>
      <xdr:rowOff>186055</xdr:rowOff>
    </xdr:to>
    <xdr:pic>
      <xdr:nvPicPr>
        <xdr:cNvPr id="2512" name="图片 3335"/>
        <xdr:cNvPicPr>
          <a:picLocks noChangeAspect="1"/>
        </xdr:cNvPicPr>
      </xdr:nvPicPr>
      <xdr:blipFill>
        <a:blip r:embed="rId2"/>
        <a:stretch>
          <a:fillRect/>
        </a:stretch>
      </xdr:blipFill>
      <xdr:spPr>
        <a:xfrm>
          <a:off x="12757150" y="22825710"/>
          <a:ext cx="110490" cy="186055"/>
        </a:xfrm>
        <a:prstGeom prst="rect">
          <a:avLst/>
        </a:prstGeom>
        <a:noFill/>
        <a:ln w="9525">
          <a:noFill/>
        </a:ln>
      </xdr:spPr>
    </xdr:pic>
    <xdr:clientData/>
  </xdr:twoCellAnchor>
  <xdr:twoCellAnchor editAs="oneCell">
    <xdr:from>
      <xdr:col>6</xdr:col>
      <xdr:colOff>108585</xdr:colOff>
      <xdr:row>13</xdr:row>
      <xdr:rowOff>0</xdr:rowOff>
    </xdr:from>
    <xdr:to>
      <xdr:col>6</xdr:col>
      <xdr:colOff>219075</xdr:colOff>
      <xdr:row>13</xdr:row>
      <xdr:rowOff>192405</xdr:rowOff>
    </xdr:to>
    <xdr:pic>
      <xdr:nvPicPr>
        <xdr:cNvPr id="2519" name="图片 3335"/>
        <xdr:cNvPicPr>
          <a:picLocks noChangeAspect="1"/>
        </xdr:cNvPicPr>
      </xdr:nvPicPr>
      <xdr:blipFill>
        <a:blip r:embed="rId2"/>
        <a:stretch>
          <a:fillRect/>
        </a:stretch>
      </xdr:blipFill>
      <xdr:spPr>
        <a:xfrm>
          <a:off x="12757150" y="22825710"/>
          <a:ext cx="110490" cy="192405"/>
        </a:xfrm>
        <a:prstGeom prst="rect">
          <a:avLst/>
        </a:prstGeom>
        <a:noFill/>
        <a:ln w="9525">
          <a:noFill/>
        </a:ln>
      </xdr:spPr>
    </xdr:pic>
    <xdr:clientData/>
  </xdr:twoCellAnchor>
  <xdr:twoCellAnchor editAs="oneCell">
    <xdr:from>
      <xdr:col>6</xdr:col>
      <xdr:colOff>108585</xdr:colOff>
      <xdr:row>13</xdr:row>
      <xdr:rowOff>0</xdr:rowOff>
    </xdr:from>
    <xdr:to>
      <xdr:col>6</xdr:col>
      <xdr:colOff>219710</xdr:colOff>
      <xdr:row>13</xdr:row>
      <xdr:rowOff>184150</xdr:rowOff>
    </xdr:to>
    <xdr:pic>
      <xdr:nvPicPr>
        <xdr:cNvPr id="2526" name="图片 3335"/>
        <xdr:cNvPicPr>
          <a:picLocks noChangeAspect="1"/>
        </xdr:cNvPicPr>
      </xdr:nvPicPr>
      <xdr:blipFill>
        <a:blip r:embed="rId2"/>
        <a:stretch>
          <a:fillRect/>
        </a:stretch>
      </xdr:blipFill>
      <xdr:spPr>
        <a:xfrm>
          <a:off x="12757150" y="22825710"/>
          <a:ext cx="111125" cy="184150"/>
        </a:xfrm>
        <a:prstGeom prst="rect">
          <a:avLst/>
        </a:prstGeom>
        <a:noFill/>
        <a:ln w="9525">
          <a:noFill/>
        </a:ln>
      </xdr:spPr>
    </xdr:pic>
    <xdr:clientData/>
  </xdr:twoCellAnchor>
  <xdr:twoCellAnchor editAs="oneCell">
    <xdr:from>
      <xdr:col>6</xdr:col>
      <xdr:colOff>0</xdr:colOff>
      <xdr:row>13</xdr:row>
      <xdr:rowOff>0</xdr:rowOff>
    </xdr:from>
    <xdr:to>
      <xdr:col>6</xdr:col>
      <xdr:colOff>342900</xdr:colOff>
      <xdr:row>14</xdr:row>
      <xdr:rowOff>321945</xdr:rowOff>
    </xdr:to>
    <xdr:pic>
      <xdr:nvPicPr>
        <xdr:cNvPr id="2530" name="图片 3336"/>
        <xdr:cNvPicPr>
          <a:picLocks noChangeAspect="1"/>
        </xdr:cNvPicPr>
      </xdr:nvPicPr>
      <xdr:blipFill>
        <a:blip r:embed="rId1"/>
        <a:stretch>
          <a:fillRect/>
        </a:stretch>
      </xdr:blipFill>
      <xdr:spPr>
        <a:xfrm>
          <a:off x="12648565" y="22825710"/>
          <a:ext cx="342900" cy="753745"/>
        </a:xfrm>
        <a:prstGeom prst="rect">
          <a:avLst/>
        </a:prstGeom>
        <a:noFill/>
        <a:ln w="9525">
          <a:noFill/>
        </a:ln>
      </xdr:spPr>
    </xdr:pic>
    <xdr:clientData/>
  </xdr:twoCellAnchor>
  <xdr:twoCellAnchor editAs="oneCell">
    <xdr:from>
      <xdr:col>6</xdr:col>
      <xdr:colOff>108585</xdr:colOff>
      <xdr:row>13</xdr:row>
      <xdr:rowOff>0</xdr:rowOff>
    </xdr:from>
    <xdr:to>
      <xdr:col>6</xdr:col>
      <xdr:colOff>219710</xdr:colOff>
      <xdr:row>13</xdr:row>
      <xdr:rowOff>181610</xdr:rowOff>
    </xdr:to>
    <xdr:pic>
      <xdr:nvPicPr>
        <xdr:cNvPr id="2531" name="图片 3335"/>
        <xdr:cNvPicPr>
          <a:picLocks noChangeAspect="1"/>
        </xdr:cNvPicPr>
      </xdr:nvPicPr>
      <xdr:blipFill>
        <a:blip r:embed="rId2"/>
        <a:stretch>
          <a:fillRect/>
        </a:stretch>
      </xdr:blipFill>
      <xdr:spPr>
        <a:xfrm>
          <a:off x="12757150" y="22825710"/>
          <a:ext cx="111125" cy="181610"/>
        </a:xfrm>
        <a:prstGeom prst="rect">
          <a:avLst/>
        </a:prstGeom>
        <a:noFill/>
        <a:ln w="9525">
          <a:noFill/>
        </a:ln>
      </xdr:spPr>
    </xdr:pic>
    <xdr:clientData/>
  </xdr:twoCellAnchor>
  <xdr:twoCellAnchor editAs="oneCell">
    <xdr:from>
      <xdr:col>6</xdr:col>
      <xdr:colOff>0</xdr:colOff>
      <xdr:row>13</xdr:row>
      <xdr:rowOff>0</xdr:rowOff>
    </xdr:from>
    <xdr:to>
      <xdr:col>6</xdr:col>
      <xdr:colOff>342900</xdr:colOff>
      <xdr:row>14</xdr:row>
      <xdr:rowOff>321310</xdr:rowOff>
    </xdr:to>
    <xdr:pic>
      <xdr:nvPicPr>
        <xdr:cNvPr id="2532" name="图片 3336"/>
        <xdr:cNvPicPr>
          <a:picLocks noChangeAspect="1"/>
        </xdr:cNvPicPr>
      </xdr:nvPicPr>
      <xdr:blipFill>
        <a:blip r:embed="rId1" cstate="print"/>
        <a:stretch>
          <a:fillRect/>
        </a:stretch>
      </xdr:blipFill>
      <xdr:spPr>
        <a:xfrm>
          <a:off x="12648565" y="22825710"/>
          <a:ext cx="342900" cy="753110"/>
        </a:xfrm>
        <a:prstGeom prst="rect">
          <a:avLst/>
        </a:prstGeom>
        <a:noFill/>
        <a:ln w="9525" cap="flat" cmpd="sng">
          <a:noFill/>
          <a:prstDash val="solid"/>
          <a:round/>
        </a:ln>
      </xdr:spPr>
    </xdr:pic>
    <xdr:clientData/>
  </xdr:twoCellAnchor>
  <xdr:twoCellAnchor editAs="oneCell">
    <xdr:from>
      <xdr:col>6</xdr:col>
      <xdr:colOff>108585</xdr:colOff>
      <xdr:row>13</xdr:row>
      <xdr:rowOff>0</xdr:rowOff>
    </xdr:from>
    <xdr:to>
      <xdr:col>6</xdr:col>
      <xdr:colOff>219075</xdr:colOff>
      <xdr:row>13</xdr:row>
      <xdr:rowOff>181610</xdr:rowOff>
    </xdr:to>
    <xdr:pic>
      <xdr:nvPicPr>
        <xdr:cNvPr id="2533" name="图片 3335"/>
        <xdr:cNvPicPr>
          <a:picLocks noChangeAspect="1"/>
        </xdr:cNvPicPr>
      </xdr:nvPicPr>
      <xdr:blipFill>
        <a:blip r:embed="rId2" cstate="print"/>
        <a:stretch>
          <a:fillRect/>
        </a:stretch>
      </xdr:blipFill>
      <xdr:spPr>
        <a:xfrm>
          <a:off x="12757150" y="22825710"/>
          <a:ext cx="110490" cy="181610"/>
        </a:xfrm>
        <a:prstGeom prst="rect">
          <a:avLst/>
        </a:prstGeom>
        <a:noFill/>
        <a:ln w="9525" cap="flat" cmpd="sng">
          <a:noFill/>
          <a:prstDash val="solid"/>
          <a:round/>
        </a:ln>
      </xdr:spPr>
    </xdr:pic>
    <xdr:clientData/>
  </xdr:twoCellAnchor>
  <xdr:twoCellAnchor editAs="oneCell">
    <xdr:from>
      <xdr:col>6</xdr:col>
      <xdr:colOff>108585</xdr:colOff>
      <xdr:row>13</xdr:row>
      <xdr:rowOff>0</xdr:rowOff>
    </xdr:from>
    <xdr:to>
      <xdr:col>6</xdr:col>
      <xdr:colOff>219075</xdr:colOff>
      <xdr:row>13</xdr:row>
      <xdr:rowOff>193040</xdr:rowOff>
    </xdr:to>
    <xdr:pic>
      <xdr:nvPicPr>
        <xdr:cNvPr id="2538" name="图片 3335"/>
        <xdr:cNvPicPr>
          <a:picLocks noChangeAspect="1"/>
        </xdr:cNvPicPr>
      </xdr:nvPicPr>
      <xdr:blipFill>
        <a:blip r:embed="rId2"/>
        <a:stretch>
          <a:fillRect/>
        </a:stretch>
      </xdr:blipFill>
      <xdr:spPr>
        <a:xfrm>
          <a:off x="12757150" y="22825710"/>
          <a:ext cx="110490" cy="193040"/>
        </a:xfrm>
        <a:prstGeom prst="rect">
          <a:avLst/>
        </a:prstGeom>
        <a:noFill/>
        <a:ln w="9525">
          <a:noFill/>
        </a:ln>
      </xdr:spPr>
    </xdr:pic>
    <xdr:clientData/>
  </xdr:twoCellAnchor>
  <xdr:twoCellAnchor editAs="oneCell">
    <xdr:from>
      <xdr:col>6</xdr:col>
      <xdr:colOff>108585</xdr:colOff>
      <xdr:row>13</xdr:row>
      <xdr:rowOff>0</xdr:rowOff>
    </xdr:from>
    <xdr:to>
      <xdr:col>6</xdr:col>
      <xdr:colOff>219710</xdr:colOff>
      <xdr:row>13</xdr:row>
      <xdr:rowOff>180975</xdr:rowOff>
    </xdr:to>
    <xdr:pic>
      <xdr:nvPicPr>
        <xdr:cNvPr id="2557" name="图片 3335"/>
        <xdr:cNvPicPr>
          <a:picLocks noChangeAspect="1"/>
        </xdr:cNvPicPr>
      </xdr:nvPicPr>
      <xdr:blipFill>
        <a:blip r:embed="rId2"/>
        <a:stretch>
          <a:fillRect/>
        </a:stretch>
      </xdr:blipFill>
      <xdr:spPr>
        <a:xfrm>
          <a:off x="12757150" y="22825710"/>
          <a:ext cx="111125" cy="180975"/>
        </a:xfrm>
        <a:prstGeom prst="rect">
          <a:avLst/>
        </a:prstGeom>
        <a:noFill/>
        <a:ln w="9525">
          <a:noFill/>
        </a:ln>
      </xdr:spPr>
    </xdr:pic>
    <xdr:clientData/>
  </xdr:twoCellAnchor>
  <xdr:twoCellAnchor editAs="oneCell">
    <xdr:from>
      <xdr:col>6</xdr:col>
      <xdr:colOff>108585</xdr:colOff>
      <xdr:row>13</xdr:row>
      <xdr:rowOff>0</xdr:rowOff>
    </xdr:from>
    <xdr:to>
      <xdr:col>6</xdr:col>
      <xdr:colOff>219075</xdr:colOff>
      <xdr:row>13</xdr:row>
      <xdr:rowOff>180975</xdr:rowOff>
    </xdr:to>
    <xdr:pic>
      <xdr:nvPicPr>
        <xdr:cNvPr id="2559" name="图片 3335"/>
        <xdr:cNvPicPr>
          <a:picLocks noChangeAspect="1"/>
        </xdr:cNvPicPr>
      </xdr:nvPicPr>
      <xdr:blipFill>
        <a:blip r:embed="rId2" cstate="print"/>
        <a:stretch>
          <a:fillRect/>
        </a:stretch>
      </xdr:blipFill>
      <xdr:spPr>
        <a:xfrm>
          <a:off x="12757150" y="22825710"/>
          <a:ext cx="110490" cy="180975"/>
        </a:xfrm>
        <a:prstGeom prst="rect">
          <a:avLst/>
        </a:prstGeom>
        <a:noFill/>
        <a:ln w="9525" cap="flat" cmpd="sng">
          <a:noFill/>
          <a:prstDash val="solid"/>
          <a:round/>
        </a:ln>
      </xdr:spPr>
    </xdr:pic>
    <xdr:clientData/>
  </xdr:twoCellAnchor>
  <xdr:twoCellAnchor editAs="oneCell">
    <xdr:from>
      <xdr:col>13</xdr:col>
      <xdr:colOff>132080</xdr:colOff>
      <xdr:row>13</xdr:row>
      <xdr:rowOff>0</xdr:rowOff>
    </xdr:from>
    <xdr:to>
      <xdr:col>13</xdr:col>
      <xdr:colOff>267970</xdr:colOff>
      <xdr:row>13</xdr:row>
      <xdr:rowOff>199390</xdr:rowOff>
    </xdr:to>
    <xdr:pic>
      <xdr:nvPicPr>
        <xdr:cNvPr id="2655" name="图片 3335"/>
        <xdr:cNvPicPr>
          <a:picLocks noChangeAspect="1"/>
        </xdr:cNvPicPr>
      </xdr:nvPicPr>
      <xdr:blipFill>
        <a:blip r:embed="rId2"/>
        <a:stretch>
          <a:fillRect/>
        </a:stretch>
      </xdr:blipFill>
      <xdr:spPr>
        <a:xfrm>
          <a:off x="23646130" y="22825710"/>
          <a:ext cx="135890" cy="199390"/>
        </a:xfrm>
        <a:prstGeom prst="rect">
          <a:avLst/>
        </a:prstGeom>
        <a:noFill/>
        <a:ln w="9525">
          <a:noFill/>
        </a:ln>
      </xdr:spPr>
    </xdr:pic>
    <xdr:clientData/>
  </xdr:twoCellAnchor>
  <xdr:twoCellAnchor editAs="oneCell">
    <xdr:from>
      <xdr:col>13</xdr:col>
      <xdr:colOff>0</xdr:colOff>
      <xdr:row>13</xdr:row>
      <xdr:rowOff>0</xdr:rowOff>
    </xdr:from>
    <xdr:to>
      <xdr:col>13</xdr:col>
      <xdr:colOff>18415</xdr:colOff>
      <xdr:row>13</xdr:row>
      <xdr:rowOff>199390</xdr:rowOff>
    </xdr:to>
    <xdr:pic>
      <xdr:nvPicPr>
        <xdr:cNvPr id="2676" name="图片 3336"/>
        <xdr:cNvPicPr>
          <a:picLocks noChangeAspect="1"/>
        </xdr:cNvPicPr>
      </xdr:nvPicPr>
      <xdr:blipFill>
        <a:blip r:embed="rId1"/>
        <a:stretch>
          <a:fillRect/>
        </a:stretch>
      </xdr:blipFill>
      <xdr:spPr>
        <a:xfrm>
          <a:off x="23514050" y="22825710"/>
          <a:ext cx="18415" cy="199390"/>
        </a:xfrm>
        <a:prstGeom prst="rect">
          <a:avLst/>
        </a:prstGeom>
        <a:noFill/>
        <a:ln w="9525">
          <a:noFill/>
        </a:ln>
      </xdr:spPr>
    </xdr:pic>
    <xdr:clientData/>
  </xdr:twoCellAnchor>
  <xdr:twoCellAnchor editAs="oneCell">
    <xdr:from>
      <xdr:col>13</xdr:col>
      <xdr:colOff>18415</xdr:colOff>
      <xdr:row>13</xdr:row>
      <xdr:rowOff>0</xdr:rowOff>
    </xdr:from>
    <xdr:to>
      <xdr:col>13</xdr:col>
      <xdr:colOff>58420</xdr:colOff>
      <xdr:row>13</xdr:row>
      <xdr:rowOff>199390</xdr:rowOff>
    </xdr:to>
    <xdr:pic>
      <xdr:nvPicPr>
        <xdr:cNvPr id="2677" name="图片 3337"/>
        <xdr:cNvPicPr>
          <a:picLocks noChangeAspect="1"/>
        </xdr:cNvPicPr>
      </xdr:nvPicPr>
      <xdr:blipFill>
        <a:blip r:embed="rId1"/>
        <a:stretch>
          <a:fillRect/>
        </a:stretch>
      </xdr:blipFill>
      <xdr:spPr>
        <a:xfrm>
          <a:off x="23532465" y="22825710"/>
          <a:ext cx="40005" cy="199390"/>
        </a:xfrm>
        <a:prstGeom prst="rect">
          <a:avLst/>
        </a:prstGeom>
        <a:noFill/>
        <a:ln w="9525">
          <a:noFill/>
        </a:ln>
      </xdr:spPr>
    </xdr:pic>
    <xdr:clientData/>
  </xdr:twoCellAnchor>
  <xdr:twoCellAnchor editAs="oneCell">
    <xdr:from>
      <xdr:col>13</xdr:col>
      <xdr:colOff>132080</xdr:colOff>
      <xdr:row>13</xdr:row>
      <xdr:rowOff>0</xdr:rowOff>
    </xdr:from>
    <xdr:to>
      <xdr:col>13</xdr:col>
      <xdr:colOff>266065</xdr:colOff>
      <xdr:row>13</xdr:row>
      <xdr:rowOff>199390</xdr:rowOff>
    </xdr:to>
    <xdr:pic>
      <xdr:nvPicPr>
        <xdr:cNvPr id="2746" name="图片 3335"/>
        <xdr:cNvPicPr>
          <a:picLocks noChangeAspect="1"/>
        </xdr:cNvPicPr>
      </xdr:nvPicPr>
      <xdr:blipFill>
        <a:blip r:embed="rId2"/>
        <a:stretch>
          <a:fillRect/>
        </a:stretch>
      </xdr:blipFill>
      <xdr:spPr>
        <a:xfrm>
          <a:off x="23646130" y="22825710"/>
          <a:ext cx="133985" cy="199390"/>
        </a:xfrm>
        <a:prstGeom prst="rect">
          <a:avLst/>
        </a:prstGeom>
        <a:noFill/>
        <a:ln w="9525">
          <a:noFill/>
        </a:ln>
      </xdr:spPr>
    </xdr:pic>
    <xdr:clientData/>
  </xdr:twoCellAnchor>
  <xdr:twoCellAnchor editAs="oneCell">
    <xdr:from>
      <xdr:col>13</xdr:col>
      <xdr:colOff>0</xdr:colOff>
      <xdr:row>13</xdr:row>
      <xdr:rowOff>0</xdr:rowOff>
    </xdr:from>
    <xdr:to>
      <xdr:col>13</xdr:col>
      <xdr:colOff>19050</xdr:colOff>
      <xdr:row>13</xdr:row>
      <xdr:rowOff>199390</xdr:rowOff>
    </xdr:to>
    <xdr:pic>
      <xdr:nvPicPr>
        <xdr:cNvPr id="2767" name="图片 3336"/>
        <xdr:cNvPicPr>
          <a:picLocks noChangeAspect="1"/>
        </xdr:cNvPicPr>
      </xdr:nvPicPr>
      <xdr:blipFill>
        <a:blip r:embed="rId1"/>
        <a:stretch>
          <a:fillRect/>
        </a:stretch>
      </xdr:blipFill>
      <xdr:spPr>
        <a:xfrm>
          <a:off x="23514050" y="22825710"/>
          <a:ext cx="19050" cy="199390"/>
        </a:xfrm>
        <a:prstGeom prst="rect">
          <a:avLst/>
        </a:prstGeom>
        <a:noFill/>
        <a:ln w="9525">
          <a:noFill/>
        </a:ln>
      </xdr:spPr>
    </xdr:pic>
    <xdr:clientData/>
  </xdr:twoCellAnchor>
  <xdr:twoCellAnchor editAs="oneCell">
    <xdr:from>
      <xdr:col>13</xdr:col>
      <xdr:colOff>19050</xdr:colOff>
      <xdr:row>13</xdr:row>
      <xdr:rowOff>0</xdr:rowOff>
    </xdr:from>
    <xdr:to>
      <xdr:col>13</xdr:col>
      <xdr:colOff>58420</xdr:colOff>
      <xdr:row>13</xdr:row>
      <xdr:rowOff>199390</xdr:rowOff>
    </xdr:to>
    <xdr:pic>
      <xdr:nvPicPr>
        <xdr:cNvPr id="2768" name="图片 3337"/>
        <xdr:cNvPicPr>
          <a:picLocks noChangeAspect="1"/>
        </xdr:cNvPicPr>
      </xdr:nvPicPr>
      <xdr:blipFill>
        <a:blip r:embed="rId1"/>
        <a:stretch>
          <a:fillRect/>
        </a:stretch>
      </xdr:blipFill>
      <xdr:spPr>
        <a:xfrm>
          <a:off x="23533100" y="22825710"/>
          <a:ext cx="39370" cy="199390"/>
        </a:xfrm>
        <a:prstGeom prst="rect">
          <a:avLst/>
        </a:prstGeom>
        <a:noFill/>
        <a:ln w="9525">
          <a:noFill/>
        </a:ln>
      </xdr:spPr>
    </xdr:pic>
    <xdr:clientData/>
  </xdr:twoCellAnchor>
  <xdr:twoCellAnchor editAs="oneCell">
    <xdr:from>
      <xdr:col>13</xdr:col>
      <xdr:colOff>133985</xdr:colOff>
      <xdr:row>13</xdr:row>
      <xdr:rowOff>0</xdr:rowOff>
    </xdr:from>
    <xdr:to>
      <xdr:col>13</xdr:col>
      <xdr:colOff>266700</xdr:colOff>
      <xdr:row>13</xdr:row>
      <xdr:rowOff>189865</xdr:rowOff>
    </xdr:to>
    <xdr:pic>
      <xdr:nvPicPr>
        <xdr:cNvPr id="2837" name="图片 3335"/>
        <xdr:cNvPicPr>
          <a:picLocks noChangeAspect="1"/>
        </xdr:cNvPicPr>
      </xdr:nvPicPr>
      <xdr:blipFill>
        <a:blip r:embed="rId2"/>
        <a:stretch>
          <a:fillRect/>
        </a:stretch>
      </xdr:blipFill>
      <xdr:spPr>
        <a:xfrm>
          <a:off x="23648035" y="22825710"/>
          <a:ext cx="132715" cy="189865"/>
        </a:xfrm>
        <a:prstGeom prst="rect">
          <a:avLst/>
        </a:prstGeom>
        <a:noFill/>
        <a:ln w="9525">
          <a:noFill/>
        </a:ln>
      </xdr:spPr>
    </xdr:pic>
    <xdr:clientData/>
  </xdr:twoCellAnchor>
  <xdr:twoCellAnchor editAs="oneCell">
    <xdr:from>
      <xdr:col>13</xdr:col>
      <xdr:colOff>133985</xdr:colOff>
      <xdr:row>13</xdr:row>
      <xdr:rowOff>0</xdr:rowOff>
    </xdr:from>
    <xdr:to>
      <xdr:col>13</xdr:col>
      <xdr:colOff>266700</xdr:colOff>
      <xdr:row>13</xdr:row>
      <xdr:rowOff>191135</xdr:rowOff>
    </xdr:to>
    <xdr:pic>
      <xdr:nvPicPr>
        <xdr:cNvPr id="2839" name="图片 3335"/>
        <xdr:cNvPicPr>
          <a:picLocks noChangeAspect="1"/>
        </xdr:cNvPicPr>
      </xdr:nvPicPr>
      <xdr:blipFill>
        <a:blip r:embed="rId2"/>
        <a:stretch>
          <a:fillRect/>
        </a:stretch>
      </xdr:blipFill>
      <xdr:spPr>
        <a:xfrm>
          <a:off x="23648035" y="22825710"/>
          <a:ext cx="132715" cy="191135"/>
        </a:xfrm>
        <a:prstGeom prst="rect">
          <a:avLst/>
        </a:prstGeom>
        <a:noFill/>
        <a:ln w="9525">
          <a:noFill/>
        </a:ln>
      </xdr:spPr>
    </xdr:pic>
    <xdr:clientData/>
  </xdr:twoCellAnchor>
  <xdr:twoCellAnchor editAs="oneCell">
    <xdr:from>
      <xdr:col>13</xdr:col>
      <xdr:colOff>133985</xdr:colOff>
      <xdr:row>13</xdr:row>
      <xdr:rowOff>0</xdr:rowOff>
    </xdr:from>
    <xdr:to>
      <xdr:col>13</xdr:col>
      <xdr:colOff>266700</xdr:colOff>
      <xdr:row>13</xdr:row>
      <xdr:rowOff>187325</xdr:rowOff>
    </xdr:to>
    <xdr:pic>
      <xdr:nvPicPr>
        <xdr:cNvPr id="2841" name="图片 3335"/>
        <xdr:cNvPicPr>
          <a:picLocks noChangeAspect="1"/>
        </xdr:cNvPicPr>
      </xdr:nvPicPr>
      <xdr:blipFill>
        <a:blip r:embed="rId2"/>
        <a:stretch>
          <a:fillRect/>
        </a:stretch>
      </xdr:blipFill>
      <xdr:spPr>
        <a:xfrm>
          <a:off x="23648035" y="22825710"/>
          <a:ext cx="132715" cy="187325"/>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3227"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3228"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3232"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3233"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3235"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3</xdr:col>
      <xdr:colOff>616585</xdr:colOff>
      <xdr:row>33</xdr:row>
      <xdr:rowOff>0</xdr:rowOff>
    </xdr:from>
    <xdr:to>
      <xdr:col>3</xdr:col>
      <xdr:colOff>739775</xdr:colOff>
      <xdr:row>33</xdr:row>
      <xdr:rowOff>172720</xdr:rowOff>
    </xdr:to>
    <xdr:pic>
      <xdr:nvPicPr>
        <xdr:cNvPr id="3292" name="图片 3335"/>
        <xdr:cNvPicPr>
          <a:picLocks noChangeAspect="1"/>
        </xdr:cNvPicPr>
      </xdr:nvPicPr>
      <xdr:blipFill>
        <a:blip r:embed="rId2"/>
        <a:stretch>
          <a:fillRect/>
        </a:stretch>
      </xdr:blipFill>
      <xdr:spPr>
        <a:xfrm>
          <a:off x="3019425" y="74072750"/>
          <a:ext cx="123190" cy="172720"/>
        </a:xfrm>
        <a:prstGeom prst="rect">
          <a:avLst/>
        </a:prstGeom>
        <a:noFill/>
        <a:ln w="9525">
          <a:noFill/>
        </a:ln>
      </xdr:spPr>
    </xdr:pic>
    <xdr:clientData/>
  </xdr:twoCellAnchor>
  <xdr:twoCellAnchor editAs="oneCell">
    <xdr:from>
      <xdr:col>2</xdr:col>
      <xdr:colOff>19685</xdr:colOff>
      <xdr:row>33</xdr:row>
      <xdr:rowOff>0</xdr:rowOff>
    </xdr:from>
    <xdr:to>
      <xdr:col>2</xdr:col>
      <xdr:colOff>38735</xdr:colOff>
      <xdr:row>33</xdr:row>
      <xdr:rowOff>190500</xdr:rowOff>
    </xdr:to>
    <xdr:pic>
      <xdr:nvPicPr>
        <xdr:cNvPr id="3298" name="图片 3337"/>
        <xdr:cNvPicPr>
          <a:picLocks noChangeAspect="1"/>
        </xdr:cNvPicPr>
      </xdr:nvPicPr>
      <xdr:blipFill>
        <a:blip r:embed="rId1"/>
        <a:stretch>
          <a:fillRect/>
        </a:stretch>
      </xdr:blipFill>
      <xdr:spPr>
        <a:xfrm>
          <a:off x="1194435" y="74072750"/>
          <a:ext cx="19050" cy="190500"/>
        </a:xfrm>
        <a:prstGeom prst="rect">
          <a:avLst/>
        </a:prstGeom>
        <a:noFill/>
        <a:ln w="9525">
          <a:noFill/>
        </a:ln>
      </xdr:spPr>
    </xdr:pic>
    <xdr:clientData/>
  </xdr:twoCellAnchor>
  <xdr:twoCellAnchor editAs="oneCell">
    <xdr:from>
      <xdr:col>3</xdr:col>
      <xdr:colOff>133985</xdr:colOff>
      <xdr:row>33</xdr:row>
      <xdr:rowOff>0</xdr:rowOff>
    </xdr:from>
    <xdr:to>
      <xdr:col>3</xdr:col>
      <xdr:colOff>266700</xdr:colOff>
      <xdr:row>33</xdr:row>
      <xdr:rowOff>190500</xdr:rowOff>
    </xdr:to>
    <xdr:pic>
      <xdr:nvPicPr>
        <xdr:cNvPr id="3299" name="图片 3335"/>
        <xdr:cNvPicPr>
          <a:picLocks noChangeAspect="1"/>
        </xdr:cNvPicPr>
      </xdr:nvPicPr>
      <xdr:blipFill>
        <a:blip r:embed="rId2"/>
        <a:stretch>
          <a:fillRect/>
        </a:stretch>
      </xdr:blipFill>
      <xdr:spPr>
        <a:xfrm>
          <a:off x="2536825" y="74072750"/>
          <a:ext cx="132715" cy="19050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4"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5"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6"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7"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8"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9"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10"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11"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12"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13"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14"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15"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16"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17"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18"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19"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20"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21"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22"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23"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24"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25"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26"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27"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28"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29"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30"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31"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32"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33"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34"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35"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36"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37"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38"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39"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40"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41"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42"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43"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44"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45"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46"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47"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48"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49"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50"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51"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52"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53"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54"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55"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56"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57"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58"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59"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60"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61"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62"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63"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64"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65"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66"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67"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68"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0</xdr:col>
      <xdr:colOff>286385</xdr:colOff>
      <xdr:row>6</xdr:row>
      <xdr:rowOff>159385</xdr:rowOff>
    </xdr:from>
    <xdr:to>
      <xdr:col>1</xdr:col>
      <xdr:colOff>127000</xdr:colOff>
      <xdr:row>7</xdr:row>
      <xdr:rowOff>455295</xdr:rowOff>
    </xdr:to>
    <xdr:pic>
      <xdr:nvPicPr>
        <xdr:cNvPr id="71" name="图片 3336"/>
        <xdr:cNvPicPr>
          <a:picLocks noChangeAspect="1"/>
        </xdr:cNvPicPr>
      </xdr:nvPicPr>
      <xdr:blipFill>
        <a:blip r:embed="rId1" cstate="print"/>
        <a:stretch>
          <a:fillRect/>
        </a:stretch>
      </xdr:blipFill>
      <xdr:spPr>
        <a:xfrm>
          <a:off x="286385" y="2919095"/>
          <a:ext cx="292735" cy="7531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69"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70"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72"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73"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74"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75"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76"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77"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78"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79"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80"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81"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82"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83"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84"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85"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86"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87"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88"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89"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90"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91"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92"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93"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94"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95"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96"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97"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98"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99"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100"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101"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102"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103"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104"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105"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106"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107"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108"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109"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110"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111"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112"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113"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114"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115"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116"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117"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118"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119"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120"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121"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122"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123"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124"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125"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126"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127"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128"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129"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130"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184150</xdr:rowOff>
    </xdr:to>
    <xdr:pic>
      <xdr:nvPicPr>
        <xdr:cNvPr id="131" name="图片 3335"/>
        <xdr:cNvPicPr>
          <a:picLocks noChangeAspect="1"/>
        </xdr:cNvPicPr>
      </xdr:nvPicPr>
      <xdr:blipFill>
        <a:blip r:embed="rId2"/>
        <a:stretch>
          <a:fillRect/>
        </a:stretch>
      </xdr:blipFill>
      <xdr:spPr>
        <a:xfrm>
          <a:off x="12757150" y="58781950"/>
          <a:ext cx="111125" cy="18415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132"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133"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134"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135"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342900</xdr:colOff>
      <xdr:row>29</xdr:row>
      <xdr:rowOff>753745</xdr:rowOff>
    </xdr:to>
    <xdr:pic>
      <xdr:nvPicPr>
        <xdr:cNvPr id="136" name="图片 3336"/>
        <xdr:cNvPicPr>
          <a:picLocks noChangeAspect="1"/>
        </xdr:cNvPicPr>
      </xdr:nvPicPr>
      <xdr:blipFill>
        <a:blip r:embed="rId1"/>
        <a:stretch>
          <a:fillRect/>
        </a:stretch>
      </xdr:blipFill>
      <xdr:spPr>
        <a:xfrm>
          <a:off x="12648565" y="58781950"/>
          <a:ext cx="342900" cy="753745"/>
        </a:xfrm>
        <a:prstGeom prst="rect">
          <a:avLst/>
        </a:prstGeom>
        <a:noFill/>
        <a:ln w="9525">
          <a:noFill/>
        </a:ln>
      </xdr:spPr>
    </xdr:pic>
    <xdr:clientData/>
  </xdr:twoCellAnchor>
  <xdr:twoCellAnchor editAs="oneCell">
    <xdr:from>
      <xdr:col>6</xdr:col>
      <xdr:colOff>108585</xdr:colOff>
      <xdr:row>29</xdr:row>
      <xdr:rowOff>0</xdr:rowOff>
    </xdr:from>
    <xdr:to>
      <xdr:col>6</xdr:col>
      <xdr:colOff>219710</xdr:colOff>
      <xdr:row>29</xdr:row>
      <xdr:rowOff>181610</xdr:rowOff>
    </xdr:to>
    <xdr:pic>
      <xdr:nvPicPr>
        <xdr:cNvPr id="137" name="图片 3335"/>
        <xdr:cNvPicPr>
          <a:picLocks noChangeAspect="1"/>
        </xdr:cNvPicPr>
      </xdr:nvPicPr>
      <xdr:blipFill>
        <a:blip r:embed="rId2"/>
        <a:stretch>
          <a:fillRect/>
        </a:stretch>
      </xdr:blipFill>
      <xdr:spPr>
        <a:xfrm>
          <a:off x="12757150" y="58781950"/>
          <a:ext cx="111125" cy="181610"/>
        </a:xfrm>
        <a:prstGeom prst="rect">
          <a:avLst/>
        </a:prstGeom>
        <a:noFill/>
        <a:ln w="9525">
          <a:noFill/>
        </a:ln>
      </xdr:spPr>
    </xdr:pic>
    <xdr:clientData/>
  </xdr:twoCellAnchor>
  <xdr:twoCellAnchor editAs="oneCell">
    <xdr:from>
      <xdr:col>6</xdr:col>
      <xdr:colOff>0</xdr:colOff>
      <xdr:row>29</xdr:row>
      <xdr:rowOff>0</xdr:rowOff>
    </xdr:from>
    <xdr:to>
      <xdr:col>6</xdr:col>
      <xdr:colOff>342900</xdr:colOff>
      <xdr:row>29</xdr:row>
      <xdr:rowOff>753110</xdr:rowOff>
    </xdr:to>
    <xdr:pic>
      <xdr:nvPicPr>
        <xdr:cNvPr id="138" name="图片 3336"/>
        <xdr:cNvPicPr>
          <a:picLocks noChangeAspect="1"/>
        </xdr:cNvPicPr>
      </xdr:nvPicPr>
      <xdr:blipFill>
        <a:blip r:embed="rId1" cstate="print"/>
        <a:stretch>
          <a:fillRect/>
        </a:stretch>
      </xdr:blipFill>
      <xdr:spPr>
        <a:xfrm>
          <a:off x="12648565" y="58781950"/>
          <a:ext cx="342900" cy="753110"/>
        </a:xfrm>
        <a:prstGeom prst="rect">
          <a:avLst/>
        </a:prstGeom>
        <a:noFill/>
        <a:ln w="9525" cap="flat" cmpd="sng">
          <a:noFill/>
          <a:prstDash val="solid"/>
          <a:round/>
        </a:ln>
      </xdr:spPr>
    </xdr:pic>
    <xdr:clientData/>
  </xdr:twoCellAnchor>
  <xdr:twoCellAnchor editAs="oneCell">
    <xdr:from>
      <xdr:col>6</xdr:col>
      <xdr:colOff>108585</xdr:colOff>
      <xdr:row>29</xdr:row>
      <xdr:rowOff>0</xdr:rowOff>
    </xdr:from>
    <xdr:to>
      <xdr:col>6</xdr:col>
      <xdr:colOff>219075</xdr:colOff>
      <xdr:row>29</xdr:row>
      <xdr:rowOff>181610</xdr:rowOff>
    </xdr:to>
    <xdr:pic>
      <xdr:nvPicPr>
        <xdr:cNvPr id="139" name="图片 3335"/>
        <xdr:cNvPicPr>
          <a:picLocks noChangeAspect="1"/>
        </xdr:cNvPicPr>
      </xdr:nvPicPr>
      <xdr:blipFill>
        <a:blip r:embed="rId2" cstate="print"/>
        <a:stretch>
          <a:fillRect/>
        </a:stretch>
      </xdr:blipFill>
      <xdr:spPr>
        <a:xfrm>
          <a:off x="12757150" y="58781950"/>
          <a:ext cx="110490" cy="181610"/>
        </a:xfrm>
        <a:prstGeom prst="rect">
          <a:avLst/>
        </a:prstGeom>
        <a:noFill/>
        <a:ln w="9525" cap="flat" cmpd="sng">
          <a:noFill/>
          <a:prstDash val="solid"/>
          <a:round/>
        </a:ln>
      </xdr:spPr>
    </xdr:pic>
    <xdr:clientData/>
  </xdr:twoCellAnchor>
  <xdr:twoCellAnchor editAs="oneCell">
    <xdr:from>
      <xdr:col>0</xdr:col>
      <xdr:colOff>286385</xdr:colOff>
      <xdr:row>6</xdr:row>
      <xdr:rowOff>159385</xdr:rowOff>
    </xdr:from>
    <xdr:to>
      <xdr:col>1</xdr:col>
      <xdr:colOff>127000</xdr:colOff>
      <xdr:row>7</xdr:row>
      <xdr:rowOff>455295</xdr:rowOff>
    </xdr:to>
    <xdr:pic>
      <xdr:nvPicPr>
        <xdr:cNvPr id="140" name="图片 3336"/>
        <xdr:cNvPicPr>
          <a:picLocks noChangeAspect="1"/>
        </xdr:cNvPicPr>
      </xdr:nvPicPr>
      <xdr:blipFill>
        <a:blip r:embed="rId1" cstate="print"/>
        <a:stretch>
          <a:fillRect/>
        </a:stretch>
      </xdr:blipFill>
      <xdr:spPr>
        <a:xfrm>
          <a:off x="286385" y="2919095"/>
          <a:ext cx="292735" cy="753110"/>
        </a:xfrm>
        <a:prstGeom prst="rect">
          <a:avLst/>
        </a:prstGeom>
        <a:noFill/>
        <a:ln w="9525" cap="flat" cmpd="sng">
          <a:noFill/>
          <a:prstDash val="solid"/>
          <a:round/>
        </a:ln>
      </xdr:spPr>
    </xdr:pic>
    <xdr:clientData/>
  </xdr:twoCellAnchor>
  <xdr:twoCellAnchor editAs="oneCell">
    <xdr:from>
      <xdr:col>3</xdr:col>
      <xdr:colOff>499745</xdr:colOff>
      <xdr:row>7</xdr:row>
      <xdr:rowOff>0</xdr:rowOff>
    </xdr:from>
    <xdr:to>
      <xdr:col>3</xdr:col>
      <xdr:colOff>664845</xdr:colOff>
      <xdr:row>7</xdr:row>
      <xdr:rowOff>172720</xdr:rowOff>
    </xdr:to>
    <xdr:pic>
      <xdr:nvPicPr>
        <xdr:cNvPr id="141" name="图片 3335"/>
        <xdr:cNvPicPr>
          <a:picLocks noChangeAspect="1"/>
        </xdr:cNvPicPr>
      </xdr:nvPicPr>
      <xdr:blipFill>
        <a:blip r:embed="rId2"/>
        <a:stretch>
          <a:fillRect/>
        </a:stretch>
      </xdr:blipFill>
      <xdr:spPr>
        <a:xfrm>
          <a:off x="2902585" y="3216910"/>
          <a:ext cx="165100" cy="172720"/>
        </a:xfrm>
        <a:prstGeom prst="rect">
          <a:avLst/>
        </a:prstGeom>
        <a:noFill/>
        <a:ln w="9525">
          <a:noFill/>
        </a:ln>
      </xdr:spPr>
    </xdr:pic>
    <xdr:clientData/>
  </xdr:twoCellAnchor>
  <xdr:twoCellAnchor editAs="oneCell">
    <xdr:from>
      <xdr:col>4</xdr:col>
      <xdr:colOff>132715</xdr:colOff>
      <xdr:row>7</xdr:row>
      <xdr:rowOff>0</xdr:rowOff>
    </xdr:from>
    <xdr:to>
      <xdr:col>4</xdr:col>
      <xdr:colOff>265430</xdr:colOff>
      <xdr:row>7</xdr:row>
      <xdr:rowOff>190500</xdr:rowOff>
    </xdr:to>
    <xdr:pic>
      <xdr:nvPicPr>
        <xdr:cNvPr id="142" name="图片 3335" hidden="1"/>
        <xdr:cNvPicPr>
          <a:picLocks noChangeAspect="1"/>
        </xdr:cNvPicPr>
      </xdr:nvPicPr>
      <xdr:blipFill>
        <a:blip r:embed="rId2"/>
        <a:stretch>
          <a:fillRect/>
        </a:stretch>
      </xdr:blipFill>
      <xdr:spPr>
        <a:xfrm>
          <a:off x="3404870" y="3216910"/>
          <a:ext cx="132715" cy="190500"/>
        </a:xfrm>
        <a:prstGeom prst="rect">
          <a:avLst/>
        </a:prstGeom>
        <a:noFill/>
        <a:ln w="9525">
          <a:noFill/>
        </a:ln>
      </xdr:spPr>
    </xdr:pic>
    <xdr:clientData/>
  </xdr:twoCellAnchor>
  <xdr:twoCellAnchor editAs="oneCell">
    <xdr:from>
      <xdr:col>3</xdr:col>
      <xdr:colOff>616585</xdr:colOff>
      <xdr:row>7</xdr:row>
      <xdr:rowOff>0</xdr:rowOff>
    </xdr:from>
    <xdr:to>
      <xdr:col>3</xdr:col>
      <xdr:colOff>739775</xdr:colOff>
      <xdr:row>7</xdr:row>
      <xdr:rowOff>169545</xdr:rowOff>
    </xdr:to>
    <xdr:pic>
      <xdr:nvPicPr>
        <xdr:cNvPr id="143" name="图片 3335"/>
        <xdr:cNvPicPr>
          <a:picLocks noChangeAspect="1"/>
        </xdr:cNvPicPr>
      </xdr:nvPicPr>
      <xdr:blipFill>
        <a:blip r:embed="rId2"/>
        <a:stretch>
          <a:fillRect/>
        </a:stretch>
      </xdr:blipFill>
      <xdr:spPr>
        <a:xfrm>
          <a:off x="3019425" y="3216910"/>
          <a:ext cx="123190" cy="169545"/>
        </a:xfrm>
        <a:prstGeom prst="rect">
          <a:avLst/>
        </a:prstGeom>
        <a:noFill/>
        <a:ln w="9525">
          <a:noFill/>
        </a:ln>
      </xdr:spPr>
    </xdr:pic>
    <xdr:clientData/>
  </xdr:twoCellAnchor>
  <xdr:twoCellAnchor editAs="oneCell">
    <xdr:from>
      <xdr:col>2</xdr:col>
      <xdr:colOff>19685</xdr:colOff>
      <xdr:row>7</xdr:row>
      <xdr:rowOff>0</xdr:rowOff>
    </xdr:from>
    <xdr:to>
      <xdr:col>2</xdr:col>
      <xdr:colOff>58420</xdr:colOff>
      <xdr:row>7</xdr:row>
      <xdr:rowOff>199390</xdr:rowOff>
    </xdr:to>
    <xdr:pic>
      <xdr:nvPicPr>
        <xdr:cNvPr id="144" name="图片 3337"/>
        <xdr:cNvPicPr>
          <a:picLocks noChangeAspect="1"/>
        </xdr:cNvPicPr>
      </xdr:nvPicPr>
      <xdr:blipFill>
        <a:blip r:embed="rId1"/>
        <a:stretch>
          <a:fillRect/>
        </a:stretch>
      </xdr:blipFill>
      <xdr:spPr>
        <a:xfrm>
          <a:off x="1194435" y="3216910"/>
          <a:ext cx="38735" cy="199390"/>
        </a:xfrm>
        <a:prstGeom prst="rect">
          <a:avLst/>
        </a:prstGeom>
        <a:noFill/>
        <a:ln w="9525">
          <a:noFill/>
        </a:ln>
      </xdr:spPr>
    </xdr:pic>
    <xdr:clientData/>
  </xdr:twoCellAnchor>
  <xdr:twoCellAnchor editAs="oneCell">
    <xdr:from>
      <xdr:col>3</xdr:col>
      <xdr:colOff>133985</xdr:colOff>
      <xdr:row>7</xdr:row>
      <xdr:rowOff>0</xdr:rowOff>
    </xdr:from>
    <xdr:to>
      <xdr:col>3</xdr:col>
      <xdr:colOff>397510</xdr:colOff>
      <xdr:row>7</xdr:row>
      <xdr:rowOff>199390</xdr:rowOff>
    </xdr:to>
    <xdr:pic>
      <xdr:nvPicPr>
        <xdr:cNvPr id="145" name="图片 3335"/>
        <xdr:cNvPicPr>
          <a:picLocks noChangeAspect="1"/>
        </xdr:cNvPicPr>
      </xdr:nvPicPr>
      <xdr:blipFill>
        <a:blip r:embed="rId2"/>
        <a:stretch>
          <a:fillRect/>
        </a:stretch>
      </xdr:blipFill>
      <xdr:spPr>
        <a:xfrm>
          <a:off x="2536825" y="3216910"/>
          <a:ext cx="263525" cy="199390"/>
        </a:xfrm>
        <a:prstGeom prst="rect">
          <a:avLst/>
        </a:prstGeom>
        <a:noFill/>
        <a:ln w="9525">
          <a:noFill/>
        </a:ln>
      </xdr:spPr>
    </xdr:pic>
    <xdr:clientData/>
  </xdr:twoCellAnchor>
  <xdr:twoCellAnchor editAs="oneCell">
    <xdr:from>
      <xdr:col>3</xdr:col>
      <xdr:colOff>616585</xdr:colOff>
      <xdr:row>7</xdr:row>
      <xdr:rowOff>0</xdr:rowOff>
    </xdr:from>
    <xdr:to>
      <xdr:col>3</xdr:col>
      <xdr:colOff>734695</xdr:colOff>
      <xdr:row>7</xdr:row>
      <xdr:rowOff>181610</xdr:rowOff>
    </xdr:to>
    <xdr:pic>
      <xdr:nvPicPr>
        <xdr:cNvPr id="146" name="图片 3335"/>
        <xdr:cNvPicPr>
          <a:picLocks noChangeAspect="1"/>
        </xdr:cNvPicPr>
      </xdr:nvPicPr>
      <xdr:blipFill>
        <a:blip r:embed="rId2"/>
        <a:stretch>
          <a:fillRect/>
        </a:stretch>
      </xdr:blipFill>
      <xdr:spPr>
        <a:xfrm>
          <a:off x="3019425" y="3216910"/>
          <a:ext cx="118110" cy="181610"/>
        </a:xfrm>
        <a:prstGeom prst="rect">
          <a:avLst/>
        </a:prstGeom>
        <a:noFill/>
        <a:ln w="9525">
          <a:noFill/>
        </a:ln>
      </xdr:spPr>
    </xdr:pic>
    <xdr:clientData/>
  </xdr:twoCellAnchor>
  <xdr:twoCellAnchor editAs="oneCell">
    <xdr:from>
      <xdr:col>3</xdr:col>
      <xdr:colOff>616585</xdr:colOff>
      <xdr:row>7</xdr:row>
      <xdr:rowOff>0</xdr:rowOff>
    </xdr:from>
    <xdr:to>
      <xdr:col>3</xdr:col>
      <xdr:colOff>735965</xdr:colOff>
      <xdr:row>7</xdr:row>
      <xdr:rowOff>172720</xdr:rowOff>
    </xdr:to>
    <xdr:pic>
      <xdr:nvPicPr>
        <xdr:cNvPr id="147" name="图片 3335"/>
        <xdr:cNvPicPr>
          <a:picLocks noChangeAspect="1"/>
        </xdr:cNvPicPr>
      </xdr:nvPicPr>
      <xdr:blipFill>
        <a:blip r:embed="rId2"/>
        <a:stretch>
          <a:fillRect/>
        </a:stretch>
      </xdr:blipFill>
      <xdr:spPr>
        <a:xfrm>
          <a:off x="3019425" y="3216910"/>
          <a:ext cx="119380" cy="172720"/>
        </a:xfrm>
        <a:prstGeom prst="rect">
          <a:avLst/>
        </a:prstGeom>
        <a:noFill/>
        <a:ln w="9525">
          <a:noFill/>
        </a:ln>
      </xdr:spPr>
    </xdr:pic>
    <xdr:clientData/>
  </xdr:twoCellAnchor>
  <xdr:twoCellAnchor editAs="oneCell">
    <xdr:from>
      <xdr:col>3</xdr:col>
      <xdr:colOff>499745</xdr:colOff>
      <xdr:row>7</xdr:row>
      <xdr:rowOff>0</xdr:rowOff>
    </xdr:from>
    <xdr:to>
      <xdr:col>3</xdr:col>
      <xdr:colOff>664845</xdr:colOff>
      <xdr:row>7</xdr:row>
      <xdr:rowOff>173355</xdr:rowOff>
    </xdr:to>
    <xdr:pic>
      <xdr:nvPicPr>
        <xdr:cNvPr id="148" name="图片 3335"/>
        <xdr:cNvPicPr>
          <a:picLocks noChangeAspect="1"/>
        </xdr:cNvPicPr>
      </xdr:nvPicPr>
      <xdr:blipFill>
        <a:blip r:embed="rId2"/>
        <a:stretch>
          <a:fillRect/>
        </a:stretch>
      </xdr:blipFill>
      <xdr:spPr>
        <a:xfrm>
          <a:off x="2902585" y="3216910"/>
          <a:ext cx="165100" cy="173355"/>
        </a:xfrm>
        <a:prstGeom prst="rect">
          <a:avLst/>
        </a:prstGeom>
        <a:noFill/>
        <a:ln w="9525">
          <a:noFill/>
        </a:ln>
      </xdr:spPr>
    </xdr:pic>
    <xdr:clientData/>
  </xdr:twoCellAnchor>
  <xdr:twoCellAnchor editAs="oneCell">
    <xdr:from>
      <xdr:col>3</xdr:col>
      <xdr:colOff>499745</xdr:colOff>
      <xdr:row>7</xdr:row>
      <xdr:rowOff>0</xdr:rowOff>
    </xdr:from>
    <xdr:to>
      <xdr:col>3</xdr:col>
      <xdr:colOff>645795</xdr:colOff>
      <xdr:row>7</xdr:row>
      <xdr:rowOff>167640</xdr:rowOff>
    </xdr:to>
    <xdr:pic>
      <xdr:nvPicPr>
        <xdr:cNvPr id="149" name="图片 3335"/>
        <xdr:cNvPicPr>
          <a:picLocks noChangeAspect="1"/>
        </xdr:cNvPicPr>
      </xdr:nvPicPr>
      <xdr:blipFill>
        <a:blip r:embed="rId2"/>
        <a:stretch>
          <a:fillRect/>
        </a:stretch>
      </xdr:blipFill>
      <xdr:spPr>
        <a:xfrm>
          <a:off x="2902585" y="3216910"/>
          <a:ext cx="146050" cy="167640"/>
        </a:xfrm>
        <a:prstGeom prst="rect">
          <a:avLst/>
        </a:prstGeom>
        <a:noFill/>
        <a:ln w="9525">
          <a:noFill/>
        </a:ln>
      </xdr:spPr>
    </xdr:pic>
    <xdr:clientData/>
  </xdr:twoCellAnchor>
  <xdr:twoCellAnchor editAs="oneCell">
    <xdr:from>
      <xdr:col>3</xdr:col>
      <xdr:colOff>499745</xdr:colOff>
      <xdr:row>7</xdr:row>
      <xdr:rowOff>0</xdr:rowOff>
    </xdr:from>
    <xdr:to>
      <xdr:col>3</xdr:col>
      <xdr:colOff>664845</xdr:colOff>
      <xdr:row>7</xdr:row>
      <xdr:rowOff>172720</xdr:rowOff>
    </xdr:to>
    <xdr:pic>
      <xdr:nvPicPr>
        <xdr:cNvPr id="150" name="图片 3335"/>
        <xdr:cNvPicPr>
          <a:picLocks noChangeAspect="1"/>
        </xdr:cNvPicPr>
      </xdr:nvPicPr>
      <xdr:blipFill>
        <a:blip r:embed="rId2" cstate="print"/>
        <a:stretch>
          <a:fillRect/>
        </a:stretch>
      </xdr:blipFill>
      <xdr:spPr>
        <a:xfrm>
          <a:off x="2902585" y="3216910"/>
          <a:ext cx="165100" cy="172720"/>
        </a:xfrm>
        <a:prstGeom prst="rect">
          <a:avLst/>
        </a:prstGeom>
        <a:noFill/>
        <a:ln w="9525" cap="flat" cmpd="sng">
          <a:noFill/>
          <a:prstDash val="solid"/>
          <a:round/>
        </a:ln>
      </xdr:spPr>
    </xdr:pic>
    <xdr:clientData/>
  </xdr:twoCellAnchor>
  <xdr:twoCellAnchor editAs="oneCell">
    <xdr:from>
      <xdr:col>3</xdr:col>
      <xdr:colOff>499745</xdr:colOff>
      <xdr:row>7</xdr:row>
      <xdr:rowOff>0</xdr:rowOff>
    </xdr:from>
    <xdr:to>
      <xdr:col>3</xdr:col>
      <xdr:colOff>664845</xdr:colOff>
      <xdr:row>7</xdr:row>
      <xdr:rowOff>168275</xdr:rowOff>
    </xdr:to>
    <xdr:pic>
      <xdr:nvPicPr>
        <xdr:cNvPr id="151" name="图片 3335"/>
        <xdr:cNvPicPr>
          <a:picLocks noChangeAspect="1"/>
        </xdr:cNvPicPr>
      </xdr:nvPicPr>
      <xdr:blipFill>
        <a:blip r:embed="rId2"/>
        <a:stretch>
          <a:fillRect/>
        </a:stretch>
      </xdr:blipFill>
      <xdr:spPr>
        <a:xfrm>
          <a:off x="2902585" y="3216910"/>
          <a:ext cx="165100" cy="168275"/>
        </a:xfrm>
        <a:prstGeom prst="rect">
          <a:avLst/>
        </a:prstGeom>
        <a:noFill/>
        <a:ln w="9525">
          <a:noFill/>
        </a:ln>
      </xdr:spPr>
    </xdr:pic>
    <xdr:clientData/>
  </xdr:twoCellAnchor>
  <xdr:twoCellAnchor editAs="oneCell">
    <xdr:from>
      <xdr:col>6</xdr:col>
      <xdr:colOff>0</xdr:colOff>
      <xdr:row>6</xdr:row>
      <xdr:rowOff>0</xdr:rowOff>
    </xdr:from>
    <xdr:to>
      <xdr:col>6</xdr:col>
      <xdr:colOff>342900</xdr:colOff>
      <xdr:row>7</xdr:row>
      <xdr:rowOff>296545</xdr:rowOff>
    </xdr:to>
    <xdr:pic>
      <xdr:nvPicPr>
        <xdr:cNvPr id="152" name="图片 3336"/>
        <xdr:cNvPicPr>
          <a:picLocks noChangeAspect="1"/>
        </xdr:cNvPicPr>
      </xdr:nvPicPr>
      <xdr:blipFill>
        <a:blip r:embed="rId1"/>
        <a:stretch>
          <a:fillRect/>
        </a:stretch>
      </xdr:blipFill>
      <xdr:spPr>
        <a:xfrm>
          <a:off x="12648565" y="2759710"/>
          <a:ext cx="342900" cy="753745"/>
        </a:xfrm>
        <a:prstGeom prst="rect">
          <a:avLst/>
        </a:prstGeom>
        <a:noFill/>
        <a:ln w="9525">
          <a:noFill/>
        </a:ln>
      </xdr:spPr>
    </xdr:pic>
    <xdr:clientData/>
  </xdr:twoCellAnchor>
  <xdr:twoCellAnchor editAs="oneCell">
    <xdr:from>
      <xdr:col>6</xdr:col>
      <xdr:colOff>0</xdr:colOff>
      <xdr:row>6</xdr:row>
      <xdr:rowOff>0</xdr:rowOff>
    </xdr:from>
    <xdr:to>
      <xdr:col>6</xdr:col>
      <xdr:colOff>342900</xdr:colOff>
      <xdr:row>7</xdr:row>
      <xdr:rowOff>295910</xdr:rowOff>
    </xdr:to>
    <xdr:pic>
      <xdr:nvPicPr>
        <xdr:cNvPr id="153" name="图片 3336"/>
        <xdr:cNvPicPr>
          <a:picLocks noChangeAspect="1"/>
        </xdr:cNvPicPr>
      </xdr:nvPicPr>
      <xdr:blipFill>
        <a:blip r:embed="rId1" cstate="print"/>
        <a:stretch>
          <a:fillRect/>
        </a:stretch>
      </xdr:blipFill>
      <xdr:spPr>
        <a:xfrm>
          <a:off x="12648565" y="2759710"/>
          <a:ext cx="342900" cy="753110"/>
        </a:xfrm>
        <a:prstGeom prst="rect">
          <a:avLst/>
        </a:prstGeom>
        <a:noFill/>
        <a:ln w="9525" cap="flat" cmpd="sng">
          <a:noFill/>
          <a:prstDash val="solid"/>
          <a:round/>
        </a:ln>
      </xdr:spPr>
    </xdr:pic>
    <xdr:clientData/>
  </xdr:twoCellAnchor>
  <xdr:twoCellAnchor editAs="oneCell">
    <xdr:from>
      <xdr:col>6</xdr:col>
      <xdr:colOff>109220</xdr:colOff>
      <xdr:row>7</xdr:row>
      <xdr:rowOff>0</xdr:rowOff>
    </xdr:from>
    <xdr:to>
      <xdr:col>6</xdr:col>
      <xdr:colOff>219710</xdr:colOff>
      <xdr:row>7</xdr:row>
      <xdr:rowOff>187325</xdr:rowOff>
    </xdr:to>
    <xdr:pic>
      <xdr:nvPicPr>
        <xdr:cNvPr id="154" name="图片 3335"/>
        <xdr:cNvPicPr>
          <a:picLocks noChangeAspect="1"/>
        </xdr:cNvPicPr>
      </xdr:nvPicPr>
      <xdr:blipFill>
        <a:blip r:embed="rId2"/>
        <a:stretch>
          <a:fillRect/>
        </a:stretch>
      </xdr:blipFill>
      <xdr:spPr>
        <a:xfrm>
          <a:off x="12757785" y="3216910"/>
          <a:ext cx="110490" cy="187325"/>
        </a:xfrm>
        <a:prstGeom prst="rect">
          <a:avLst/>
        </a:prstGeom>
        <a:noFill/>
        <a:ln w="9525">
          <a:noFill/>
        </a:ln>
      </xdr:spPr>
    </xdr:pic>
    <xdr:clientData/>
  </xdr:twoCellAnchor>
  <xdr:twoCellAnchor editAs="oneCell">
    <xdr:from>
      <xdr:col>6</xdr:col>
      <xdr:colOff>109220</xdr:colOff>
      <xdr:row>7</xdr:row>
      <xdr:rowOff>0</xdr:rowOff>
    </xdr:from>
    <xdr:to>
      <xdr:col>6</xdr:col>
      <xdr:colOff>219710</xdr:colOff>
      <xdr:row>7</xdr:row>
      <xdr:rowOff>190500</xdr:rowOff>
    </xdr:to>
    <xdr:pic>
      <xdr:nvPicPr>
        <xdr:cNvPr id="155" name="图片 3335"/>
        <xdr:cNvPicPr>
          <a:picLocks noChangeAspect="1"/>
        </xdr:cNvPicPr>
      </xdr:nvPicPr>
      <xdr:blipFill>
        <a:blip r:embed="rId2"/>
        <a:stretch>
          <a:fillRect/>
        </a:stretch>
      </xdr:blipFill>
      <xdr:spPr>
        <a:xfrm>
          <a:off x="12757785" y="3216910"/>
          <a:ext cx="110490" cy="190500"/>
        </a:xfrm>
        <a:prstGeom prst="rect">
          <a:avLst/>
        </a:prstGeom>
        <a:noFill/>
        <a:ln w="9525">
          <a:noFill/>
        </a:ln>
      </xdr:spPr>
    </xdr:pic>
    <xdr:clientData/>
  </xdr:twoCellAnchor>
  <xdr:twoCellAnchor editAs="oneCell">
    <xdr:from>
      <xdr:col>6</xdr:col>
      <xdr:colOff>108585</xdr:colOff>
      <xdr:row>7</xdr:row>
      <xdr:rowOff>0</xdr:rowOff>
    </xdr:from>
    <xdr:to>
      <xdr:col>6</xdr:col>
      <xdr:colOff>219075</xdr:colOff>
      <xdr:row>7</xdr:row>
      <xdr:rowOff>187325</xdr:rowOff>
    </xdr:to>
    <xdr:pic>
      <xdr:nvPicPr>
        <xdr:cNvPr id="156" name="图片 3335"/>
        <xdr:cNvPicPr>
          <a:picLocks noChangeAspect="1"/>
        </xdr:cNvPicPr>
      </xdr:nvPicPr>
      <xdr:blipFill>
        <a:blip r:embed="rId2"/>
        <a:stretch>
          <a:fillRect/>
        </a:stretch>
      </xdr:blipFill>
      <xdr:spPr>
        <a:xfrm>
          <a:off x="12757150" y="3216910"/>
          <a:ext cx="110490" cy="187325"/>
        </a:xfrm>
        <a:prstGeom prst="rect">
          <a:avLst/>
        </a:prstGeom>
        <a:noFill/>
        <a:ln w="9525">
          <a:noFill/>
        </a:ln>
      </xdr:spPr>
    </xdr:pic>
    <xdr:clientData/>
  </xdr:twoCellAnchor>
  <xdr:twoCellAnchor editAs="oneCell">
    <xdr:from>
      <xdr:col>6</xdr:col>
      <xdr:colOff>108585</xdr:colOff>
      <xdr:row>7</xdr:row>
      <xdr:rowOff>0</xdr:rowOff>
    </xdr:from>
    <xdr:to>
      <xdr:col>6</xdr:col>
      <xdr:colOff>219075</xdr:colOff>
      <xdr:row>7</xdr:row>
      <xdr:rowOff>190500</xdr:rowOff>
    </xdr:to>
    <xdr:pic>
      <xdr:nvPicPr>
        <xdr:cNvPr id="157" name="图片 3335"/>
        <xdr:cNvPicPr>
          <a:picLocks noChangeAspect="1"/>
        </xdr:cNvPicPr>
      </xdr:nvPicPr>
      <xdr:blipFill>
        <a:blip r:embed="rId2"/>
        <a:stretch>
          <a:fillRect/>
        </a:stretch>
      </xdr:blipFill>
      <xdr:spPr>
        <a:xfrm>
          <a:off x="12757150" y="3216910"/>
          <a:ext cx="110490" cy="190500"/>
        </a:xfrm>
        <a:prstGeom prst="rect">
          <a:avLst/>
        </a:prstGeom>
        <a:noFill/>
        <a:ln w="9525">
          <a:noFill/>
        </a:ln>
      </xdr:spPr>
    </xdr:pic>
    <xdr:clientData/>
  </xdr:twoCellAnchor>
  <xdr:twoCellAnchor editAs="oneCell">
    <xdr:from>
      <xdr:col>6</xdr:col>
      <xdr:colOff>108585</xdr:colOff>
      <xdr:row>7</xdr:row>
      <xdr:rowOff>0</xdr:rowOff>
    </xdr:from>
    <xdr:to>
      <xdr:col>6</xdr:col>
      <xdr:colOff>219075</xdr:colOff>
      <xdr:row>7</xdr:row>
      <xdr:rowOff>186055</xdr:rowOff>
    </xdr:to>
    <xdr:pic>
      <xdr:nvPicPr>
        <xdr:cNvPr id="158" name="图片 3335"/>
        <xdr:cNvPicPr>
          <a:picLocks noChangeAspect="1"/>
        </xdr:cNvPicPr>
      </xdr:nvPicPr>
      <xdr:blipFill>
        <a:blip r:embed="rId2"/>
        <a:stretch>
          <a:fillRect/>
        </a:stretch>
      </xdr:blipFill>
      <xdr:spPr>
        <a:xfrm>
          <a:off x="12757150" y="3216910"/>
          <a:ext cx="110490" cy="186055"/>
        </a:xfrm>
        <a:prstGeom prst="rect">
          <a:avLst/>
        </a:prstGeom>
        <a:noFill/>
        <a:ln w="9525">
          <a:noFill/>
        </a:ln>
      </xdr:spPr>
    </xdr:pic>
    <xdr:clientData/>
  </xdr:twoCellAnchor>
  <xdr:twoCellAnchor editAs="oneCell">
    <xdr:from>
      <xdr:col>6</xdr:col>
      <xdr:colOff>108585</xdr:colOff>
      <xdr:row>7</xdr:row>
      <xdr:rowOff>0</xdr:rowOff>
    </xdr:from>
    <xdr:to>
      <xdr:col>6</xdr:col>
      <xdr:colOff>219075</xdr:colOff>
      <xdr:row>7</xdr:row>
      <xdr:rowOff>192405</xdr:rowOff>
    </xdr:to>
    <xdr:pic>
      <xdr:nvPicPr>
        <xdr:cNvPr id="159" name="图片 3335"/>
        <xdr:cNvPicPr>
          <a:picLocks noChangeAspect="1"/>
        </xdr:cNvPicPr>
      </xdr:nvPicPr>
      <xdr:blipFill>
        <a:blip r:embed="rId2"/>
        <a:stretch>
          <a:fillRect/>
        </a:stretch>
      </xdr:blipFill>
      <xdr:spPr>
        <a:xfrm>
          <a:off x="12757150" y="3216910"/>
          <a:ext cx="110490" cy="192405"/>
        </a:xfrm>
        <a:prstGeom prst="rect">
          <a:avLst/>
        </a:prstGeom>
        <a:noFill/>
        <a:ln w="9525">
          <a:noFill/>
        </a:ln>
      </xdr:spPr>
    </xdr:pic>
    <xdr:clientData/>
  </xdr:twoCellAnchor>
  <xdr:twoCellAnchor editAs="oneCell">
    <xdr:from>
      <xdr:col>6</xdr:col>
      <xdr:colOff>108585</xdr:colOff>
      <xdr:row>7</xdr:row>
      <xdr:rowOff>0</xdr:rowOff>
    </xdr:from>
    <xdr:to>
      <xdr:col>6</xdr:col>
      <xdr:colOff>219710</xdr:colOff>
      <xdr:row>7</xdr:row>
      <xdr:rowOff>184150</xdr:rowOff>
    </xdr:to>
    <xdr:pic>
      <xdr:nvPicPr>
        <xdr:cNvPr id="160" name="图片 3335"/>
        <xdr:cNvPicPr>
          <a:picLocks noChangeAspect="1"/>
        </xdr:cNvPicPr>
      </xdr:nvPicPr>
      <xdr:blipFill>
        <a:blip r:embed="rId2"/>
        <a:stretch>
          <a:fillRect/>
        </a:stretch>
      </xdr:blipFill>
      <xdr:spPr>
        <a:xfrm>
          <a:off x="12757150" y="3216910"/>
          <a:ext cx="111125" cy="184150"/>
        </a:xfrm>
        <a:prstGeom prst="rect">
          <a:avLst/>
        </a:prstGeom>
        <a:noFill/>
        <a:ln w="9525">
          <a:noFill/>
        </a:ln>
      </xdr:spPr>
    </xdr:pic>
    <xdr:clientData/>
  </xdr:twoCellAnchor>
  <xdr:twoCellAnchor editAs="oneCell">
    <xdr:from>
      <xdr:col>6</xdr:col>
      <xdr:colOff>0</xdr:colOff>
      <xdr:row>7</xdr:row>
      <xdr:rowOff>0</xdr:rowOff>
    </xdr:from>
    <xdr:to>
      <xdr:col>6</xdr:col>
      <xdr:colOff>342900</xdr:colOff>
      <xdr:row>7</xdr:row>
      <xdr:rowOff>753745</xdr:rowOff>
    </xdr:to>
    <xdr:pic>
      <xdr:nvPicPr>
        <xdr:cNvPr id="161" name="图片 3336"/>
        <xdr:cNvPicPr>
          <a:picLocks noChangeAspect="1"/>
        </xdr:cNvPicPr>
      </xdr:nvPicPr>
      <xdr:blipFill>
        <a:blip r:embed="rId1"/>
        <a:stretch>
          <a:fillRect/>
        </a:stretch>
      </xdr:blipFill>
      <xdr:spPr>
        <a:xfrm>
          <a:off x="12648565" y="3216910"/>
          <a:ext cx="342900" cy="753745"/>
        </a:xfrm>
        <a:prstGeom prst="rect">
          <a:avLst/>
        </a:prstGeom>
        <a:noFill/>
        <a:ln w="9525">
          <a:noFill/>
        </a:ln>
      </xdr:spPr>
    </xdr:pic>
    <xdr:clientData/>
  </xdr:twoCellAnchor>
  <xdr:twoCellAnchor editAs="oneCell">
    <xdr:from>
      <xdr:col>6</xdr:col>
      <xdr:colOff>108585</xdr:colOff>
      <xdr:row>7</xdr:row>
      <xdr:rowOff>0</xdr:rowOff>
    </xdr:from>
    <xdr:to>
      <xdr:col>6</xdr:col>
      <xdr:colOff>219710</xdr:colOff>
      <xdr:row>7</xdr:row>
      <xdr:rowOff>181610</xdr:rowOff>
    </xdr:to>
    <xdr:pic>
      <xdr:nvPicPr>
        <xdr:cNvPr id="162" name="图片 3335"/>
        <xdr:cNvPicPr>
          <a:picLocks noChangeAspect="1"/>
        </xdr:cNvPicPr>
      </xdr:nvPicPr>
      <xdr:blipFill>
        <a:blip r:embed="rId2"/>
        <a:stretch>
          <a:fillRect/>
        </a:stretch>
      </xdr:blipFill>
      <xdr:spPr>
        <a:xfrm>
          <a:off x="12757150" y="3216910"/>
          <a:ext cx="111125" cy="181610"/>
        </a:xfrm>
        <a:prstGeom prst="rect">
          <a:avLst/>
        </a:prstGeom>
        <a:noFill/>
        <a:ln w="9525">
          <a:noFill/>
        </a:ln>
      </xdr:spPr>
    </xdr:pic>
    <xdr:clientData/>
  </xdr:twoCellAnchor>
  <xdr:twoCellAnchor editAs="oneCell">
    <xdr:from>
      <xdr:col>6</xdr:col>
      <xdr:colOff>0</xdr:colOff>
      <xdr:row>7</xdr:row>
      <xdr:rowOff>0</xdr:rowOff>
    </xdr:from>
    <xdr:to>
      <xdr:col>6</xdr:col>
      <xdr:colOff>342900</xdr:colOff>
      <xdr:row>7</xdr:row>
      <xdr:rowOff>753110</xdr:rowOff>
    </xdr:to>
    <xdr:pic>
      <xdr:nvPicPr>
        <xdr:cNvPr id="163" name="图片 3336"/>
        <xdr:cNvPicPr>
          <a:picLocks noChangeAspect="1"/>
        </xdr:cNvPicPr>
      </xdr:nvPicPr>
      <xdr:blipFill>
        <a:blip r:embed="rId1" cstate="print"/>
        <a:stretch>
          <a:fillRect/>
        </a:stretch>
      </xdr:blipFill>
      <xdr:spPr>
        <a:xfrm>
          <a:off x="12648565" y="3216910"/>
          <a:ext cx="342900" cy="753110"/>
        </a:xfrm>
        <a:prstGeom prst="rect">
          <a:avLst/>
        </a:prstGeom>
        <a:noFill/>
        <a:ln w="9525" cap="flat" cmpd="sng">
          <a:noFill/>
          <a:prstDash val="solid"/>
          <a:round/>
        </a:ln>
      </xdr:spPr>
    </xdr:pic>
    <xdr:clientData/>
  </xdr:twoCellAnchor>
  <xdr:twoCellAnchor editAs="oneCell">
    <xdr:from>
      <xdr:col>6</xdr:col>
      <xdr:colOff>108585</xdr:colOff>
      <xdr:row>7</xdr:row>
      <xdr:rowOff>0</xdr:rowOff>
    </xdr:from>
    <xdr:to>
      <xdr:col>6</xdr:col>
      <xdr:colOff>219075</xdr:colOff>
      <xdr:row>7</xdr:row>
      <xdr:rowOff>181610</xdr:rowOff>
    </xdr:to>
    <xdr:pic>
      <xdr:nvPicPr>
        <xdr:cNvPr id="164" name="图片 3335"/>
        <xdr:cNvPicPr>
          <a:picLocks noChangeAspect="1"/>
        </xdr:cNvPicPr>
      </xdr:nvPicPr>
      <xdr:blipFill>
        <a:blip r:embed="rId2" cstate="print"/>
        <a:stretch>
          <a:fillRect/>
        </a:stretch>
      </xdr:blipFill>
      <xdr:spPr>
        <a:xfrm>
          <a:off x="12757150" y="3216910"/>
          <a:ext cx="110490" cy="181610"/>
        </a:xfrm>
        <a:prstGeom prst="rect">
          <a:avLst/>
        </a:prstGeom>
        <a:noFill/>
        <a:ln w="9525" cap="flat" cmpd="sng">
          <a:noFill/>
          <a:prstDash val="solid"/>
          <a:round/>
        </a:ln>
      </xdr:spPr>
    </xdr:pic>
    <xdr:clientData/>
  </xdr:twoCellAnchor>
  <xdr:twoCellAnchor editAs="oneCell">
    <xdr:from>
      <xdr:col>6</xdr:col>
      <xdr:colOff>108585</xdr:colOff>
      <xdr:row>7</xdr:row>
      <xdr:rowOff>0</xdr:rowOff>
    </xdr:from>
    <xdr:to>
      <xdr:col>6</xdr:col>
      <xdr:colOff>219075</xdr:colOff>
      <xdr:row>7</xdr:row>
      <xdr:rowOff>193040</xdr:rowOff>
    </xdr:to>
    <xdr:pic>
      <xdr:nvPicPr>
        <xdr:cNvPr id="165" name="图片 3335"/>
        <xdr:cNvPicPr>
          <a:picLocks noChangeAspect="1"/>
        </xdr:cNvPicPr>
      </xdr:nvPicPr>
      <xdr:blipFill>
        <a:blip r:embed="rId2"/>
        <a:stretch>
          <a:fillRect/>
        </a:stretch>
      </xdr:blipFill>
      <xdr:spPr>
        <a:xfrm>
          <a:off x="12757150" y="3216910"/>
          <a:ext cx="110490" cy="193040"/>
        </a:xfrm>
        <a:prstGeom prst="rect">
          <a:avLst/>
        </a:prstGeom>
        <a:noFill/>
        <a:ln w="9525">
          <a:noFill/>
        </a:ln>
      </xdr:spPr>
    </xdr:pic>
    <xdr:clientData/>
  </xdr:twoCellAnchor>
  <xdr:twoCellAnchor editAs="oneCell">
    <xdr:from>
      <xdr:col>6</xdr:col>
      <xdr:colOff>108585</xdr:colOff>
      <xdr:row>7</xdr:row>
      <xdr:rowOff>0</xdr:rowOff>
    </xdr:from>
    <xdr:to>
      <xdr:col>6</xdr:col>
      <xdr:colOff>219710</xdr:colOff>
      <xdr:row>7</xdr:row>
      <xdr:rowOff>180975</xdr:rowOff>
    </xdr:to>
    <xdr:pic>
      <xdr:nvPicPr>
        <xdr:cNvPr id="166" name="图片 3335"/>
        <xdr:cNvPicPr>
          <a:picLocks noChangeAspect="1"/>
        </xdr:cNvPicPr>
      </xdr:nvPicPr>
      <xdr:blipFill>
        <a:blip r:embed="rId2"/>
        <a:stretch>
          <a:fillRect/>
        </a:stretch>
      </xdr:blipFill>
      <xdr:spPr>
        <a:xfrm>
          <a:off x="12757150" y="3216910"/>
          <a:ext cx="111125" cy="180975"/>
        </a:xfrm>
        <a:prstGeom prst="rect">
          <a:avLst/>
        </a:prstGeom>
        <a:noFill/>
        <a:ln w="9525">
          <a:noFill/>
        </a:ln>
      </xdr:spPr>
    </xdr:pic>
    <xdr:clientData/>
  </xdr:twoCellAnchor>
  <xdr:twoCellAnchor editAs="oneCell">
    <xdr:from>
      <xdr:col>6</xdr:col>
      <xdr:colOff>108585</xdr:colOff>
      <xdr:row>7</xdr:row>
      <xdr:rowOff>0</xdr:rowOff>
    </xdr:from>
    <xdr:to>
      <xdr:col>6</xdr:col>
      <xdr:colOff>219075</xdr:colOff>
      <xdr:row>7</xdr:row>
      <xdr:rowOff>180975</xdr:rowOff>
    </xdr:to>
    <xdr:pic>
      <xdr:nvPicPr>
        <xdr:cNvPr id="167" name="图片 3335"/>
        <xdr:cNvPicPr>
          <a:picLocks noChangeAspect="1"/>
        </xdr:cNvPicPr>
      </xdr:nvPicPr>
      <xdr:blipFill>
        <a:blip r:embed="rId2" cstate="print"/>
        <a:stretch>
          <a:fillRect/>
        </a:stretch>
      </xdr:blipFill>
      <xdr:spPr>
        <a:xfrm>
          <a:off x="12757150" y="3216910"/>
          <a:ext cx="110490" cy="180975"/>
        </a:xfrm>
        <a:prstGeom prst="rect">
          <a:avLst/>
        </a:prstGeom>
        <a:noFill/>
        <a:ln w="9525" cap="flat" cmpd="sng">
          <a:noFill/>
          <a:prstDash val="solid"/>
          <a:round/>
        </a:ln>
      </xdr:spPr>
    </xdr:pic>
    <xdr:clientData/>
  </xdr:twoCellAnchor>
  <xdr:twoCellAnchor editAs="oneCell">
    <xdr:from>
      <xdr:col>13</xdr:col>
      <xdr:colOff>132080</xdr:colOff>
      <xdr:row>7</xdr:row>
      <xdr:rowOff>0</xdr:rowOff>
    </xdr:from>
    <xdr:to>
      <xdr:col>13</xdr:col>
      <xdr:colOff>267970</xdr:colOff>
      <xdr:row>7</xdr:row>
      <xdr:rowOff>199390</xdr:rowOff>
    </xdr:to>
    <xdr:pic>
      <xdr:nvPicPr>
        <xdr:cNvPr id="168" name="图片 3335"/>
        <xdr:cNvPicPr>
          <a:picLocks noChangeAspect="1"/>
        </xdr:cNvPicPr>
      </xdr:nvPicPr>
      <xdr:blipFill>
        <a:blip r:embed="rId2"/>
        <a:stretch>
          <a:fillRect/>
        </a:stretch>
      </xdr:blipFill>
      <xdr:spPr>
        <a:xfrm>
          <a:off x="23646130" y="3216910"/>
          <a:ext cx="135890" cy="199390"/>
        </a:xfrm>
        <a:prstGeom prst="rect">
          <a:avLst/>
        </a:prstGeom>
        <a:noFill/>
        <a:ln w="9525">
          <a:noFill/>
        </a:ln>
      </xdr:spPr>
    </xdr:pic>
    <xdr:clientData/>
  </xdr:twoCellAnchor>
  <xdr:twoCellAnchor editAs="oneCell">
    <xdr:from>
      <xdr:col>13</xdr:col>
      <xdr:colOff>0</xdr:colOff>
      <xdr:row>7</xdr:row>
      <xdr:rowOff>0</xdr:rowOff>
    </xdr:from>
    <xdr:to>
      <xdr:col>13</xdr:col>
      <xdr:colOff>18415</xdr:colOff>
      <xdr:row>7</xdr:row>
      <xdr:rowOff>199390</xdr:rowOff>
    </xdr:to>
    <xdr:pic>
      <xdr:nvPicPr>
        <xdr:cNvPr id="169" name="图片 3336"/>
        <xdr:cNvPicPr>
          <a:picLocks noChangeAspect="1"/>
        </xdr:cNvPicPr>
      </xdr:nvPicPr>
      <xdr:blipFill>
        <a:blip r:embed="rId1"/>
        <a:stretch>
          <a:fillRect/>
        </a:stretch>
      </xdr:blipFill>
      <xdr:spPr>
        <a:xfrm>
          <a:off x="23514050" y="3216910"/>
          <a:ext cx="18415" cy="199390"/>
        </a:xfrm>
        <a:prstGeom prst="rect">
          <a:avLst/>
        </a:prstGeom>
        <a:noFill/>
        <a:ln w="9525">
          <a:noFill/>
        </a:ln>
      </xdr:spPr>
    </xdr:pic>
    <xdr:clientData/>
  </xdr:twoCellAnchor>
  <xdr:twoCellAnchor editAs="oneCell">
    <xdr:from>
      <xdr:col>13</xdr:col>
      <xdr:colOff>18415</xdr:colOff>
      <xdr:row>7</xdr:row>
      <xdr:rowOff>0</xdr:rowOff>
    </xdr:from>
    <xdr:to>
      <xdr:col>13</xdr:col>
      <xdr:colOff>58420</xdr:colOff>
      <xdr:row>7</xdr:row>
      <xdr:rowOff>199390</xdr:rowOff>
    </xdr:to>
    <xdr:pic>
      <xdr:nvPicPr>
        <xdr:cNvPr id="170" name="图片 3337"/>
        <xdr:cNvPicPr>
          <a:picLocks noChangeAspect="1"/>
        </xdr:cNvPicPr>
      </xdr:nvPicPr>
      <xdr:blipFill>
        <a:blip r:embed="rId1"/>
        <a:stretch>
          <a:fillRect/>
        </a:stretch>
      </xdr:blipFill>
      <xdr:spPr>
        <a:xfrm>
          <a:off x="23532465" y="3216910"/>
          <a:ext cx="40005" cy="199390"/>
        </a:xfrm>
        <a:prstGeom prst="rect">
          <a:avLst/>
        </a:prstGeom>
        <a:noFill/>
        <a:ln w="9525">
          <a:noFill/>
        </a:ln>
      </xdr:spPr>
    </xdr:pic>
    <xdr:clientData/>
  </xdr:twoCellAnchor>
  <xdr:twoCellAnchor editAs="oneCell">
    <xdr:from>
      <xdr:col>13</xdr:col>
      <xdr:colOff>132080</xdr:colOff>
      <xdr:row>7</xdr:row>
      <xdr:rowOff>0</xdr:rowOff>
    </xdr:from>
    <xdr:to>
      <xdr:col>13</xdr:col>
      <xdr:colOff>266065</xdr:colOff>
      <xdr:row>7</xdr:row>
      <xdr:rowOff>199390</xdr:rowOff>
    </xdr:to>
    <xdr:pic>
      <xdr:nvPicPr>
        <xdr:cNvPr id="171" name="图片 3335"/>
        <xdr:cNvPicPr>
          <a:picLocks noChangeAspect="1"/>
        </xdr:cNvPicPr>
      </xdr:nvPicPr>
      <xdr:blipFill>
        <a:blip r:embed="rId2"/>
        <a:stretch>
          <a:fillRect/>
        </a:stretch>
      </xdr:blipFill>
      <xdr:spPr>
        <a:xfrm>
          <a:off x="23646130" y="3216910"/>
          <a:ext cx="133985" cy="199390"/>
        </a:xfrm>
        <a:prstGeom prst="rect">
          <a:avLst/>
        </a:prstGeom>
        <a:noFill/>
        <a:ln w="9525">
          <a:noFill/>
        </a:ln>
      </xdr:spPr>
    </xdr:pic>
    <xdr:clientData/>
  </xdr:twoCellAnchor>
  <xdr:twoCellAnchor editAs="oneCell">
    <xdr:from>
      <xdr:col>13</xdr:col>
      <xdr:colOff>0</xdr:colOff>
      <xdr:row>7</xdr:row>
      <xdr:rowOff>0</xdr:rowOff>
    </xdr:from>
    <xdr:to>
      <xdr:col>13</xdr:col>
      <xdr:colOff>19050</xdr:colOff>
      <xdr:row>7</xdr:row>
      <xdr:rowOff>199390</xdr:rowOff>
    </xdr:to>
    <xdr:pic>
      <xdr:nvPicPr>
        <xdr:cNvPr id="172" name="图片 3336"/>
        <xdr:cNvPicPr>
          <a:picLocks noChangeAspect="1"/>
        </xdr:cNvPicPr>
      </xdr:nvPicPr>
      <xdr:blipFill>
        <a:blip r:embed="rId1"/>
        <a:stretch>
          <a:fillRect/>
        </a:stretch>
      </xdr:blipFill>
      <xdr:spPr>
        <a:xfrm>
          <a:off x="23514050" y="3216910"/>
          <a:ext cx="19050" cy="199390"/>
        </a:xfrm>
        <a:prstGeom prst="rect">
          <a:avLst/>
        </a:prstGeom>
        <a:noFill/>
        <a:ln w="9525">
          <a:noFill/>
        </a:ln>
      </xdr:spPr>
    </xdr:pic>
    <xdr:clientData/>
  </xdr:twoCellAnchor>
  <xdr:twoCellAnchor editAs="oneCell">
    <xdr:from>
      <xdr:col>13</xdr:col>
      <xdr:colOff>19050</xdr:colOff>
      <xdr:row>7</xdr:row>
      <xdr:rowOff>0</xdr:rowOff>
    </xdr:from>
    <xdr:to>
      <xdr:col>13</xdr:col>
      <xdr:colOff>58420</xdr:colOff>
      <xdr:row>7</xdr:row>
      <xdr:rowOff>199390</xdr:rowOff>
    </xdr:to>
    <xdr:pic>
      <xdr:nvPicPr>
        <xdr:cNvPr id="173" name="图片 3337"/>
        <xdr:cNvPicPr>
          <a:picLocks noChangeAspect="1"/>
        </xdr:cNvPicPr>
      </xdr:nvPicPr>
      <xdr:blipFill>
        <a:blip r:embed="rId1"/>
        <a:stretch>
          <a:fillRect/>
        </a:stretch>
      </xdr:blipFill>
      <xdr:spPr>
        <a:xfrm>
          <a:off x="23533100" y="3216910"/>
          <a:ext cx="39370" cy="199390"/>
        </a:xfrm>
        <a:prstGeom prst="rect">
          <a:avLst/>
        </a:prstGeom>
        <a:noFill/>
        <a:ln w="9525">
          <a:noFill/>
        </a:ln>
      </xdr:spPr>
    </xdr:pic>
    <xdr:clientData/>
  </xdr:twoCellAnchor>
  <xdr:twoCellAnchor editAs="oneCell">
    <xdr:from>
      <xdr:col>13</xdr:col>
      <xdr:colOff>133985</xdr:colOff>
      <xdr:row>7</xdr:row>
      <xdr:rowOff>0</xdr:rowOff>
    </xdr:from>
    <xdr:to>
      <xdr:col>13</xdr:col>
      <xdr:colOff>266700</xdr:colOff>
      <xdr:row>7</xdr:row>
      <xdr:rowOff>189865</xdr:rowOff>
    </xdr:to>
    <xdr:pic>
      <xdr:nvPicPr>
        <xdr:cNvPr id="174" name="图片 3335"/>
        <xdr:cNvPicPr>
          <a:picLocks noChangeAspect="1"/>
        </xdr:cNvPicPr>
      </xdr:nvPicPr>
      <xdr:blipFill>
        <a:blip r:embed="rId2"/>
        <a:stretch>
          <a:fillRect/>
        </a:stretch>
      </xdr:blipFill>
      <xdr:spPr>
        <a:xfrm>
          <a:off x="23648035" y="3216910"/>
          <a:ext cx="132715" cy="189865"/>
        </a:xfrm>
        <a:prstGeom prst="rect">
          <a:avLst/>
        </a:prstGeom>
        <a:noFill/>
        <a:ln w="9525">
          <a:noFill/>
        </a:ln>
      </xdr:spPr>
    </xdr:pic>
    <xdr:clientData/>
  </xdr:twoCellAnchor>
  <xdr:twoCellAnchor editAs="oneCell">
    <xdr:from>
      <xdr:col>13</xdr:col>
      <xdr:colOff>133985</xdr:colOff>
      <xdr:row>7</xdr:row>
      <xdr:rowOff>0</xdr:rowOff>
    </xdr:from>
    <xdr:to>
      <xdr:col>13</xdr:col>
      <xdr:colOff>266700</xdr:colOff>
      <xdr:row>7</xdr:row>
      <xdr:rowOff>191135</xdr:rowOff>
    </xdr:to>
    <xdr:pic>
      <xdr:nvPicPr>
        <xdr:cNvPr id="175" name="图片 3335"/>
        <xdr:cNvPicPr>
          <a:picLocks noChangeAspect="1"/>
        </xdr:cNvPicPr>
      </xdr:nvPicPr>
      <xdr:blipFill>
        <a:blip r:embed="rId2"/>
        <a:stretch>
          <a:fillRect/>
        </a:stretch>
      </xdr:blipFill>
      <xdr:spPr>
        <a:xfrm>
          <a:off x="23648035" y="3216910"/>
          <a:ext cx="132715" cy="191135"/>
        </a:xfrm>
        <a:prstGeom prst="rect">
          <a:avLst/>
        </a:prstGeom>
        <a:noFill/>
        <a:ln w="9525">
          <a:noFill/>
        </a:ln>
      </xdr:spPr>
    </xdr:pic>
    <xdr:clientData/>
  </xdr:twoCellAnchor>
  <xdr:twoCellAnchor editAs="oneCell">
    <xdr:from>
      <xdr:col>13</xdr:col>
      <xdr:colOff>133985</xdr:colOff>
      <xdr:row>7</xdr:row>
      <xdr:rowOff>0</xdr:rowOff>
    </xdr:from>
    <xdr:to>
      <xdr:col>13</xdr:col>
      <xdr:colOff>266700</xdr:colOff>
      <xdr:row>7</xdr:row>
      <xdr:rowOff>187325</xdr:rowOff>
    </xdr:to>
    <xdr:pic>
      <xdr:nvPicPr>
        <xdr:cNvPr id="176" name="图片 3335"/>
        <xdr:cNvPicPr>
          <a:picLocks noChangeAspect="1"/>
        </xdr:cNvPicPr>
      </xdr:nvPicPr>
      <xdr:blipFill>
        <a:blip r:embed="rId2"/>
        <a:stretch>
          <a:fillRect/>
        </a:stretch>
      </xdr:blipFill>
      <xdr:spPr>
        <a:xfrm>
          <a:off x="23648035" y="3216910"/>
          <a:ext cx="132715" cy="187325"/>
        </a:xfrm>
        <a:prstGeom prst="rect">
          <a:avLst/>
        </a:prstGeom>
        <a:noFill/>
        <a:ln w="9525">
          <a:noFill/>
        </a:ln>
      </xdr:spPr>
    </xdr:pic>
    <xdr:clientData/>
  </xdr:twoCellAnchor>
  <xdr:twoCellAnchor editAs="oneCell">
    <xdr:from>
      <xdr:col>6</xdr:col>
      <xdr:colOff>0</xdr:colOff>
      <xdr:row>24</xdr:row>
      <xdr:rowOff>0</xdr:rowOff>
    </xdr:from>
    <xdr:to>
      <xdr:col>6</xdr:col>
      <xdr:colOff>342900</xdr:colOff>
      <xdr:row>24</xdr:row>
      <xdr:rowOff>753110</xdr:rowOff>
    </xdr:to>
    <xdr:pic>
      <xdr:nvPicPr>
        <xdr:cNvPr id="177" name="图片 3336"/>
        <xdr:cNvPicPr>
          <a:picLocks noChangeAspect="1"/>
        </xdr:cNvPicPr>
      </xdr:nvPicPr>
      <xdr:blipFill>
        <a:blip r:embed="rId1" cstate="print"/>
        <a:stretch>
          <a:fillRect/>
        </a:stretch>
      </xdr:blipFill>
      <xdr:spPr>
        <a:xfrm>
          <a:off x="12648565" y="43529250"/>
          <a:ext cx="342900" cy="753110"/>
        </a:xfrm>
        <a:prstGeom prst="rect">
          <a:avLst/>
        </a:prstGeom>
        <a:noFill/>
        <a:ln w="9525" cap="flat" cmpd="sng">
          <a:noFill/>
          <a:prstDash val="solid"/>
          <a:round/>
        </a:ln>
      </xdr:spPr>
    </xdr:pic>
    <xdr:clientData/>
  </xdr:twoCellAnchor>
  <xdr:twoCellAnchor editAs="oneCell">
    <xdr:from>
      <xdr:col>6</xdr:col>
      <xdr:colOff>108585</xdr:colOff>
      <xdr:row>24</xdr:row>
      <xdr:rowOff>0</xdr:rowOff>
    </xdr:from>
    <xdr:to>
      <xdr:col>6</xdr:col>
      <xdr:colOff>219710</xdr:colOff>
      <xdr:row>24</xdr:row>
      <xdr:rowOff>184150</xdr:rowOff>
    </xdr:to>
    <xdr:pic>
      <xdr:nvPicPr>
        <xdr:cNvPr id="178" name="图片 3335"/>
        <xdr:cNvPicPr>
          <a:picLocks noChangeAspect="1"/>
        </xdr:cNvPicPr>
      </xdr:nvPicPr>
      <xdr:blipFill>
        <a:blip r:embed="rId2"/>
        <a:stretch>
          <a:fillRect/>
        </a:stretch>
      </xdr:blipFill>
      <xdr:spPr>
        <a:xfrm>
          <a:off x="12757150" y="43529250"/>
          <a:ext cx="111125" cy="184150"/>
        </a:xfrm>
        <a:prstGeom prst="rect">
          <a:avLst/>
        </a:prstGeom>
        <a:noFill/>
        <a:ln w="9525">
          <a:noFill/>
        </a:ln>
      </xdr:spPr>
    </xdr:pic>
    <xdr:clientData/>
  </xdr:twoCellAnchor>
  <xdr:twoCellAnchor editAs="oneCell">
    <xdr:from>
      <xdr:col>6</xdr:col>
      <xdr:colOff>0</xdr:colOff>
      <xdr:row>24</xdr:row>
      <xdr:rowOff>0</xdr:rowOff>
    </xdr:from>
    <xdr:to>
      <xdr:col>6</xdr:col>
      <xdr:colOff>342900</xdr:colOff>
      <xdr:row>24</xdr:row>
      <xdr:rowOff>753745</xdr:rowOff>
    </xdr:to>
    <xdr:pic>
      <xdr:nvPicPr>
        <xdr:cNvPr id="179" name="图片 3336"/>
        <xdr:cNvPicPr>
          <a:picLocks noChangeAspect="1"/>
        </xdr:cNvPicPr>
      </xdr:nvPicPr>
      <xdr:blipFill>
        <a:blip r:embed="rId1"/>
        <a:stretch>
          <a:fillRect/>
        </a:stretch>
      </xdr:blipFill>
      <xdr:spPr>
        <a:xfrm>
          <a:off x="12648565" y="43529250"/>
          <a:ext cx="342900" cy="753745"/>
        </a:xfrm>
        <a:prstGeom prst="rect">
          <a:avLst/>
        </a:prstGeom>
        <a:noFill/>
        <a:ln w="9525">
          <a:noFill/>
        </a:ln>
      </xdr:spPr>
    </xdr:pic>
    <xdr:clientData/>
  </xdr:twoCellAnchor>
  <xdr:twoCellAnchor editAs="oneCell">
    <xdr:from>
      <xdr:col>6</xdr:col>
      <xdr:colOff>108585</xdr:colOff>
      <xdr:row>24</xdr:row>
      <xdr:rowOff>0</xdr:rowOff>
    </xdr:from>
    <xdr:to>
      <xdr:col>6</xdr:col>
      <xdr:colOff>219710</xdr:colOff>
      <xdr:row>24</xdr:row>
      <xdr:rowOff>181610</xdr:rowOff>
    </xdr:to>
    <xdr:pic>
      <xdr:nvPicPr>
        <xdr:cNvPr id="180" name="图片 3335"/>
        <xdr:cNvPicPr>
          <a:picLocks noChangeAspect="1"/>
        </xdr:cNvPicPr>
      </xdr:nvPicPr>
      <xdr:blipFill>
        <a:blip r:embed="rId2"/>
        <a:stretch>
          <a:fillRect/>
        </a:stretch>
      </xdr:blipFill>
      <xdr:spPr>
        <a:xfrm>
          <a:off x="12757150" y="43529250"/>
          <a:ext cx="111125" cy="181610"/>
        </a:xfrm>
        <a:prstGeom prst="rect">
          <a:avLst/>
        </a:prstGeom>
        <a:noFill/>
        <a:ln w="9525">
          <a:noFill/>
        </a:ln>
      </xdr:spPr>
    </xdr:pic>
    <xdr:clientData/>
  </xdr:twoCellAnchor>
  <xdr:twoCellAnchor editAs="oneCell">
    <xdr:from>
      <xdr:col>6</xdr:col>
      <xdr:colOff>108585</xdr:colOff>
      <xdr:row>24</xdr:row>
      <xdr:rowOff>0</xdr:rowOff>
    </xdr:from>
    <xdr:to>
      <xdr:col>6</xdr:col>
      <xdr:colOff>219075</xdr:colOff>
      <xdr:row>24</xdr:row>
      <xdr:rowOff>181610</xdr:rowOff>
    </xdr:to>
    <xdr:pic>
      <xdr:nvPicPr>
        <xdr:cNvPr id="181" name="图片 3335"/>
        <xdr:cNvPicPr>
          <a:picLocks noChangeAspect="1"/>
        </xdr:cNvPicPr>
      </xdr:nvPicPr>
      <xdr:blipFill>
        <a:blip r:embed="rId2" cstate="print"/>
        <a:stretch>
          <a:fillRect/>
        </a:stretch>
      </xdr:blipFill>
      <xdr:spPr>
        <a:xfrm>
          <a:off x="12757150" y="43529250"/>
          <a:ext cx="110490" cy="181610"/>
        </a:xfrm>
        <a:prstGeom prst="rect">
          <a:avLst/>
        </a:prstGeom>
        <a:noFill/>
        <a:ln w="9525" cap="flat" cmpd="sng">
          <a:noFill/>
          <a:prstDash val="solid"/>
          <a:round/>
        </a:ln>
      </xdr:spPr>
    </xdr:pic>
    <xdr:clientData/>
  </xdr:twoCellAnchor>
  <xdr:twoCellAnchor editAs="oneCell">
    <xdr:from>
      <xdr:col>3</xdr:col>
      <xdr:colOff>616585</xdr:colOff>
      <xdr:row>31</xdr:row>
      <xdr:rowOff>0</xdr:rowOff>
    </xdr:from>
    <xdr:to>
      <xdr:col>3</xdr:col>
      <xdr:colOff>739775</xdr:colOff>
      <xdr:row>31</xdr:row>
      <xdr:rowOff>172720</xdr:rowOff>
    </xdr:to>
    <xdr:pic>
      <xdr:nvPicPr>
        <xdr:cNvPr id="182" name="图片 3335"/>
        <xdr:cNvPicPr>
          <a:picLocks noChangeAspect="1"/>
        </xdr:cNvPicPr>
      </xdr:nvPicPr>
      <xdr:blipFill>
        <a:blip r:embed="rId2"/>
        <a:stretch>
          <a:fillRect/>
        </a:stretch>
      </xdr:blipFill>
      <xdr:spPr>
        <a:xfrm>
          <a:off x="3019425" y="64446150"/>
          <a:ext cx="123190" cy="172720"/>
        </a:xfrm>
        <a:prstGeom prst="rect">
          <a:avLst/>
        </a:prstGeom>
        <a:noFill/>
        <a:ln w="9525">
          <a:noFill/>
        </a:ln>
      </xdr:spPr>
    </xdr:pic>
    <xdr:clientData/>
  </xdr:twoCellAnchor>
  <xdr:twoCellAnchor editAs="oneCell">
    <xdr:from>
      <xdr:col>2</xdr:col>
      <xdr:colOff>19685</xdr:colOff>
      <xdr:row>31</xdr:row>
      <xdr:rowOff>0</xdr:rowOff>
    </xdr:from>
    <xdr:to>
      <xdr:col>2</xdr:col>
      <xdr:colOff>38735</xdr:colOff>
      <xdr:row>31</xdr:row>
      <xdr:rowOff>190500</xdr:rowOff>
    </xdr:to>
    <xdr:pic>
      <xdr:nvPicPr>
        <xdr:cNvPr id="183" name="图片 3337"/>
        <xdr:cNvPicPr>
          <a:picLocks noChangeAspect="1"/>
        </xdr:cNvPicPr>
      </xdr:nvPicPr>
      <xdr:blipFill>
        <a:blip r:embed="rId1"/>
        <a:stretch>
          <a:fillRect/>
        </a:stretch>
      </xdr:blipFill>
      <xdr:spPr>
        <a:xfrm>
          <a:off x="1194435" y="64446150"/>
          <a:ext cx="19050" cy="190500"/>
        </a:xfrm>
        <a:prstGeom prst="rect">
          <a:avLst/>
        </a:prstGeom>
        <a:noFill/>
        <a:ln w="9525">
          <a:noFill/>
        </a:ln>
      </xdr:spPr>
    </xdr:pic>
    <xdr:clientData/>
  </xdr:twoCellAnchor>
  <xdr:twoCellAnchor editAs="oneCell">
    <xdr:from>
      <xdr:col>3</xdr:col>
      <xdr:colOff>133985</xdr:colOff>
      <xdr:row>31</xdr:row>
      <xdr:rowOff>0</xdr:rowOff>
    </xdr:from>
    <xdr:to>
      <xdr:col>3</xdr:col>
      <xdr:colOff>266700</xdr:colOff>
      <xdr:row>31</xdr:row>
      <xdr:rowOff>190500</xdr:rowOff>
    </xdr:to>
    <xdr:pic>
      <xdr:nvPicPr>
        <xdr:cNvPr id="184" name="图片 3335"/>
        <xdr:cNvPicPr>
          <a:picLocks noChangeAspect="1"/>
        </xdr:cNvPicPr>
      </xdr:nvPicPr>
      <xdr:blipFill>
        <a:blip r:embed="rId2"/>
        <a:stretch>
          <a:fillRect/>
        </a:stretch>
      </xdr:blipFill>
      <xdr:spPr>
        <a:xfrm>
          <a:off x="2536825" y="64446150"/>
          <a:ext cx="132715" cy="1905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R42"/>
  <sheetViews>
    <sheetView tabSelected="1" view="pageBreakPreview" zoomScale="90" zoomScaleNormal="55" topLeftCell="B39" workbookViewId="0">
      <selection activeCell="E42" sqref="E42"/>
    </sheetView>
  </sheetViews>
  <sheetFormatPr defaultColWidth="9" defaultRowHeight="22.2"/>
  <cols>
    <col min="1" max="1" width="6.59259259259259" style="10" customWidth="1"/>
    <col min="2" max="2" width="10.537037037037" style="11" customWidth="1"/>
    <col min="3" max="3" width="17.9074074074074" style="11" customWidth="1"/>
    <col min="4" max="4" width="12.6759259259259" style="11" customWidth="1"/>
    <col min="5" max="5" width="126.518518518519" style="12" customWidth="1"/>
    <col min="6" max="6" width="10.2037037037037" style="10" customWidth="1"/>
    <col min="7" max="7" width="24.6851851851852" style="10" customWidth="1"/>
    <col min="8" max="8" width="20.9351851851852" style="10" customWidth="1"/>
    <col min="9" max="9" width="15.75" style="13" customWidth="1"/>
    <col min="10" max="10" width="46.8148148148148" style="10" customWidth="1"/>
    <col min="11" max="11" width="18.75" style="10" customWidth="1"/>
    <col min="12" max="12" width="15.75" style="14" customWidth="1"/>
    <col min="13" max="13" width="15.75" style="10" customWidth="1"/>
    <col min="14" max="15" width="13.3796296296296" style="10" customWidth="1"/>
    <col min="16" max="16" width="14.0833333333333" style="10" customWidth="1"/>
    <col min="17" max="17" width="21.8148148148148" style="15" customWidth="1"/>
    <col min="18" max="18" width="8.18518518518519" style="10" customWidth="1"/>
    <col min="19" max="19" width="17.3796296296296" style="16"/>
    <col min="20" max="25" width="9" style="16"/>
    <col min="26" max="16384" width="9" style="1"/>
  </cols>
  <sheetData>
    <row r="1" s="1" customFormat="1" ht="44" customHeight="1" spans="1:29">
      <c r="A1" s="17" t="s">
        <v>0</v>
      </c>
      <c r="B1" s="18"/>
      <c r="C1" s="18"/>
      <c r="D1" s="18"/>
      <c r="E1" s="19"/>
      <c r="F1" s="20"/>
      <c r="G1" s="20"/>
      <c r="H1" s="20"/>
      <c r="I1" s="21"/>
      <c r="J1" s="21"/>
      <c r="K1" s="20"/>
      <c r="L1" s="22"/>
      <c r="M1" s="20"/>
      <c r="N1" s="20"/>
      <c r="O1" s="20"/>
      <c r="P1" s="20"/>
      <c r="Q1" s="20"/>
      <c r="R1" s="23"/>
      <c r="S1" s="16"/>
      <c r="T1" s="16"/>
      <c r="U1" s="16"/>
      <c r="V1" s="16"/>
      <c r="W1" s="16"/>
      <c r="X1" s="16"/>
      <c r="Y1" s="16"/>
    </row>
    <row r="2" s="1" customFormat="1" ht="14.4" spans="1:29">
      <c r="A2" s="24" t="s">
        <v>1</v>
      </c>
      <c r="B2" s="24"/>
      <c r="C2" s="24"/>
      <c r="D2" s="24"/>
      <c r="E2" s="25"/>
      <c r="F2" s="26"/>
      <c r="G2" s="26"/>
      <c r="H2" s="26"/>
      <c r="I2" s="27"/>
      <c r="J2" s="26"/>
      <c r="K2" s="26"/>
      <c r="L2" s="26"/>
      <c r="M2" s="26"/>
      <c r="N2" s="26"/>
      <c r="O2" s="26"/>
      <c r="P2" s="26"/>
      <c r="Q2" s="28"/>
      <c r="R2" s="29"/>
      <c r="S2" s="16"/>
      <c r="T2" s="16"/>
      <c r="U2" s="16"/>
      <c r="V2" s="16"/>
      <c r="W2" s="16"/>
      <c r="X2" s="16"/>
      <c r="Y2" s="16"/>
    </row>
    <row r="3" s="1" customFormat="1" ht="40.7" customHeight="1" spans="1:29">
      <c r="A3" s="30" t="s">
        <v>2</v>
      </c>
      <c r="B3" s="30" t="s">
        <v>3</v>
      </c>
      <c r="C3" s="31" t="s">
        <v>4</v>
      </c>
      <c r="D3" s="30" t="s">
        <v>5</v>
      </c>
      <c r="E3" s="30" t="s">
        <v>6</v>
      </c>
      <c r="F3" s="32" t="s">
        <v>7</v>
      </c>
      <c r="G3" s="30" t="s">
        <v>8</v>
      </c>
      <c r="H3" s="30" t="s">
        <v>9</v>
      </c>
      <c r="I3" s="33" t="s">
        <v>10</v>
      </c>
      <c r="J3" s="30" t="s">
        <v>11</v>
      </c>
      <c r="K3" s="30"/>
      <c r="L3" s="30" t="s">
        <v>12</v>
      </c>
      <c r="M3" s="30"/>
      <c r="N3" s="30"/>
      <c r="O3" s="30"/>
      <c r="P3" s="30"/>
      <c r="Q3" s="34" t="s">
        <v>13</v>
      </c>
      <c r="R3" s="30" t="s">
        <v>14</v>
      </c>
      <c r="S3" s="16"/>
      <c r="T3" s="16"/>
      <c r="U3" s="16"/>
      <c r="V3" s="16"/>
      <c r="W3" s="16"/>
      <c r="X3" s="16"/>
      <c r="Y3" s="16"/>
    </row>
    <row r="4" s="1" customFormat="1" ht="57.6" spans="1:29">
      <c r="A4" s="30"/>
      <c r="B4" s="30"/>
      <c r="C4" s="31"/>
      <c r="D4" s="30"/>
      <c r="E4" s="30"/>
      <c r="F4" s="35"/>
      <c r="G4" s="30"/>
      <c r="H4" s="30"/>
      <c r="I4" s="33"/>
      <c r="J4" s="30" t="s">
        <v>15</v>
      </c>
      <c r="K4" s="30" t="s">
        <v>16</v>
      </c>
      <c r="L4" s="30" t="s">
        <v>17</v>
      </c>
      <c r="M4" s="30" t="s">
        <v>18</v>
      </c>
      <c r="N4" s="30" t="s">
        <v>19</v>
      </c>
      <c r="O4" s="30" t="s">
        <v>20</v>
      </c>
      <c r="P4" s="30" t="s">
        <v>21</v>
      </c>
      <c r="Q4" s="36"/>
      <c r="R4" s="30"/>
      <c r="S4" s="16"/>
      <c r="T4" s="16"/>
      <c r="U4" s="16"/>
      <c r="V4" s="16"/>
      <c r="W4" s="16"/>
      <c r="X4" s="16"/>
      <c r="Y4" s="16"/>
    </row>
    <row r="5" s="1" customFormat="1" ht="24.6" customHeight="1" spans="1:29">
      <c r="A5" s="30" t="s">
        <v>22</v>
      </c>
      <c r="B5" s="30">
        <v>1</v>
      </c>
      <c r="C5" s="30">
        <v>2</v>
      </c>
      <c r="D5" s="30">
        <v>3</v>
      </c>
      <c r="E5" s="30">
        <v>4</v>
      </c>
      <c r="F5" s="30">
        <v>5</v>
      </c>
      <c r="G5" s="30">
        <v>6</v>
      </c>
      <c r="H5" s="30">
        <v>7</v>
      </c>
      <c r="I5" s="30">
        <v>8</v>
      </c>
      <c r="J5" s="30">
        <v>10</v>
      </c>
      <c r="K5" s="30">
        <v>11</v>
      </c>
      <c r="L5" s="30">
        <v>12</v>
      </c>
      <c r="M5" s="30">
        <v>13</v>
      </c>
      <c r="N5" s="30">
        <v>14</v>
      </c>
      <c r="O5" s="30">
        <v>15</v>
      </c>
      <c r="P5" s="30">
        <v>16</v>
      </c>
      <c r="Q5" s="37"/>
      <c r="R5" s="30">
        <v>24</v>
      </c>
      <c r="S5" s="16"/>
      <c r="T5" s="16"/>
      <c r="U5" s="16"/>
      <c r="V5" s="16"/>
      <c r="W5" s="16"/>
      <c r="X5" s="16"/>
      <c r="Y5" s="16"/>
    </row>
    <row r="6" s="2" customFormat="1" ht="36" customHeight="1" spans="1:29">
      <c r="A6" s="38" t="s">
        <v>23</v>
      </c>
      <c r="B6" s="38"/>
      <c r="C6" s="38"/>
      <c r="D6" s="38"/>
      <c r="E6" s="38">
        <f>E7+E14+E31+E36+E39+E41</f>
        <v>28</v>
      </c>
      <c r="F6" s="38"/>
      <c r="G6" s="38"/>
      <c r="H6" s="38"/>
      <c r="I6" s="39"/>
      <c r="J6" s="38"/>
      <c r="K6" s="40">
        <f t="shared" ref="K6:P6" si="0">K7+K14+K31+K36+K39+K41</f>
        <v>23779.02</v>
      </c>
      <c r="L6" s="40">
        <f t="shared" si="0"/>
        <v>23779.02</v>
      </c>
      <c r="M6" s="40">
        <f t="shared" si="0"/>
        <v>15569</v>
      </c>
      <c r="N6" s="40">
        <f t="shared" si="0"/>
        <v>4566.79</v>
      </c>
      <c r="O6" s="40">
        <f t="shared" si="0"/>
        <v>843.23</v>
      </c>
      <c r="P6" s="40">
        <f t="shared" si="0"/>
        <v>2800</v>
      </c>
      <c r="Q6" s="40"/>
      <c r="R6" s="38"/>
      <c r="S6" s="41"/>
      <c r="T6" s="41"/>
      <c r="U6" s="41"/>
      <c r="V6" s="41"/>
      <c r="W6" s="41"/>
      <c r="X6" s="41"/>
      <c r="Y6" s="41"/>
    </row>
    <row r="7" s="2" customFormat="1" ht="36" customHeight="1" spans="1:29">
      <c r="A7" s="42" t="s">
        <v>24</v>
      </c>
      <c r="B7" s="43"/>
      <c r="C7" s="43"/>
      <c r="D7" s="44"/>
      <c r="E7" s="38">
        <v>6</v>
      </c>
      <c r="F7" s="38"/>
      <c r="G7" s="38"/>
      <c r="H7" s="38"/>
      <c r="I7" s="39"/>
      <c r="J7" s="38"/>
      <c r="K7" s="40">
        <f t="shared" ref="K7:P7" si="1">K8+K9+K10+K11+K12+K13</f>
        <v>4210</v>
      </c>
      <c r="L7" s="40">
        <f t="shared" si="1"/>
        <v>4210</v>
      </c>
      <c r="M7" s="40">
        <f t="shared" si="1"/>
        <v>3643</v>
      </c>
      <c r="N7" s="40">
        <f t="shared" si="1"/>
        <v>511</v>
      </c>
      <c r="O7" s="40">
        <f t="shared" si="1"/>
        <v>0</v>
      </c>
      <c r="P7" s="40">
        <f t="shared" si="1"/>
        <v>56</v>
      </c>
      <c r="Q7" s="40"/>
      <c r="R7" s="38"/>
      <c r="S7" s="41"/>
      <c r="T7" s="41"/>
      <c r="U7" s="41"/>
      <c r="V7" s="41"/>
      <c r="W7" s="41"/>
      <c r="X7" s="41"/>
      <c r="Y7" s="41"/>
    </row>
    <row r="8" s="3" customFormat="1" ht="343" customHeight="1" spans="1:29">
      <c r="A8" s="45">
        <v>1</v>
      </c>
      <c r="B8" s="46" t="s">
        <v>23</v>
      </c>
      <c r="C8" s="45" t="s">
        <v>25</v>
      </c>
      <c r="D8" s="45" t="s">
        <v>26</v>
      </c>
      <c r="E8" s="47" t="s">
        <v>27</v>
      </c>
      <c r="F8" s="48" t="s">
        <v>28</v>
      </c>
      <c r="G8" s="45" t="s">
        <v>29</v>
      </c>
      <c r="H8" s="45" t="s">
        <v>30</v>
      </c>
      <c r="I8" s="49">
        <v>45839</v>
      </c>
      <c r="J8" s="45" t="s">
        <v>31</v>
      </c>
      <c r="K8" s="45">
        <v>500</v>
      </c>
      <c r="L8" s="45">
        <f t="shared" ref="L8:L13" si="2">M8+N8+O8++P8</f>
        <v>500</v>
      </c>
      <c r="M8" s="50">
        <v>268</v>
      </c>
      <c r="N8" s="50">
        <v>204</v>
      </c>
      <c r="O8" s="50"/>
      <c r="P8" s="50">
        <v>28</v>
      </c>
      <c r="Q8" s="51">
        <v>0.85</v>
      </c>
      <c r="R8" s="45"/>
      <c r="S8" s="5"/>
      <c r="T8" s="5"/>
      <c r="U8" s="5"/>
      <c r="V8" s="5"/>
      <c r="W8" s="5"/>
      <c r="X8" s="5"/>
      <c r="Y8" s="5"/>
      <c r="Z8" s="5"/>
      <c r="AA8" s="5"/>
      <c r="AB8" s="5"/>
      <c r="AC8" s="5"/>
    </row>
    <row r="9" s="3" customFormat="1" ht="339" customHeight="1" spans="1:29">
      <c r="A9" s="45">
        <v>2</v>
      </c>
      <c r="B9" s="46" t="s">
        <v>23</v>
      </c>
      <c r="C9" s="45" t="s">
        <v>32</v>
      </c>
      <c r="D9" s="45" t="s">
        <v>33</v>
      </c>
      <c r="E9" s="47" t="s">
        <v>34</v>
      </c>
      <c r="F9" s="48" t="s">
        <v>28</v>
      </c>
      <c r="G9" s="45" t="s">
        <v>29</v>
      </c>
      <c r="H9" s="45" t="s">
        <v>30</v>
      </c>
      <c r="I9" s="49">
        <v>45839</v>
      </c>
      <c r="J9" s="45" t="s">
        <v>31</v>
      </c>
      <c r="K9" s="45">
        <v>500</v>
      </c>
      <c r="L9" s="45">
        <f t="shared" si="2"/>
        <v>500</v>
      </c>
      <c r="M9" s="50">
        <v>268</v>
      </c>
      <c r="N9" s="50">
        <v>204</v>
      </c>
      <c r="O9" s="50"/>
      <c r="P9" s="50">
        <v>28</v>
      </c>
      <c r="Q9" s="51">
        <v>0.85</v>
      </c>
      <c r="R9" s="45"/>
      <c r="S9" s="5"/>
      <c r="T9" s="5"/>
      <c r="U9" s="5"/>
      <c r="V9" s="5"/>
      <c r="W9" s="5"/>
      <c r="X9" s="5"/>
      <c r="Y9" s="5"/>
      <c r="Z9" s="5"/>
      <c r="AA9" s="5"/>
      <c r="AB9" s="5"/>
      <c r="AC9" s="5"/>
    </row>
    <row r="10" s="3" customFormat="1" ht="321" customHeight="1" spans="1:29">
      <c r="A10" s="45">
        <v>3</v>
      </c>
      <c r="B10" s="46" t="s">
        <v>23</v>
      </c>
      <c r="C10" s="45" t="s">
        <v>35</v>
      </c>
      <c r="D10" s="45" t="s">
        <v>36</v>
      </c>
      <c r="E10" s="47" t="s">
        <v>37</v>
      </c>
      <c r="F10" s="48" t="s">
        <v>28</v>
      </c>
      <c r="G10" s="45" t="s">
        <v>38</v>
      </c>
      <c r="H10" s="45" t="s">
        <v>39</v>
      </c>
      <c r="I10" s="49">
        <v>45717</v>
      </c>
      <c r="J10" s="45" t="s">
        <v>40</v>
      </c>
      <c r="K10" s="45">
        <v>3000</v>
      </c>
      <c r="L10" s="45">
        <f t="shared" si="2"/>
        <v>3000</v>
      </c>
      <c r="M10" s="50">
        <v>2897</v>
      </c>
      <c r="N10" s="50">
        <v>103</v>
      </c>
      <c r="O10" s="50"/>
      <c r="P10" s="50"/>
      <c r="Q10" s="51">
        <v>1</v>
      </c>
      <c r="R10" s="45"/>
      <c r="S10" s="5"/>
      <c r="T10" s="5"/>
      <c r="U10" s="5"/>
      <c r="V10" s="5"/>
      <c r="W10" s="5"/>
      <c r="X10" s="5"/>
      <c r="Y10" s="5"/>
      <c r="Z10" s="5"/>
      <c r="AA10" s="5"/>
      <c r="AB10" s="5"/>
      <c r="AC10" s="5"/>
    </row>
    <row r="11" s="3" customFormat="1" ht="173" customHeight="1" spans="1:29">
      <c r="A11" s="45">
        <v>4</v>
      </c>
      <c r="B11" s="46" t="s">
        <v>23</v>
      </c>
      <c r="C11" s="45" t="s">
        <v>41</v>
      </c>
      <c r="D11" s="52" t="s">
        <v>42</v>
      </c>
      <c r="E11" s="47" t="s">
        <v>43</v>
      </c>
      <c r="F11" s="48" t="s">
        <v>28</v>
      </c>
      <c r="G11" s="45" t="s">
        <v>44</v>
      </c>
      <c r="H11" s="45" t="s">
        <v>45</v>
      </c>
      <c r="I11" s="49">
        <v>45717</v>
      </c>
      <c r="J11" s="45" t="s">
        <v>46</v>
      </c>
      <c r="K11" s="45">
        <v>70</v>
      </c>
      <c r="L11" s="45">
        <f t="shared" si="2"/>
        <v>70</v>
      </c>
      <c r="M11" s="50">
        <v>70</v>
      </c>
      <c r="N11" s="50"/>
      <c r="O11" s="50"/>
      <c r="P11" s="50"/>
      <c r="Q11" s="51">
        <v>1</v>
      </c>
      <c r="R11" s="45"/>
      <c r="S11" s="5"/>
      <c r="T11" s="5"/>
      <c r="U11" s="5"/>
      <c r="V11" s="5"/>
      <c r="W11" s="5"/>
      <c r="X11" s="5"/>
      <c r="Y11" s="5"/>
      <c r="Z11" s="5"/>
      <c r="AA11" s="5"/>
      <c r="AB11" s="5"/>
      <c r="AC11" s="5"/>
    </row>
    <row r="12" s="3" customFormat="1" ht="184" customHeight="1" spans="1:29">
      <c r="A12" s="45">
        <v>5</v>
      </c>
      <c r="B12" s="46" t="s">
        <v>23</v>
      </c>
      <c r="C12" s="45" t="s">
        <v>47</v>
      </c>
      <c r="D12" s="52" t="s">
        <v>48</v>
      </c>
      <c r="E12" s="47" t="s">
        <v>49</v>
      </c>
      <c r="F12" s="48" t="s">
        <v>28</v>
      </c>
      <c r="G12" s="45" t="s">
        <v>44</v>
      </c>
      <c r="H12" s="45" t="s">
        <v>45</v>
      </c>
      <c r="I12" s="49">
        <v>45717</v>
      </c>
      <c r="J12" s="45" t="s">
        <v>46</v>
      </c>
      <c r="K12" s="45">
        <v>70</v>
      </c>
      <c r="L12" s="45">
        <f t="shared" si="2"/>
        <v>70</v>
      </c>
      <c r="M12" s="50">
        <v>70</v>
      </c>
      <c r="N12" s="50"/>
      <c r="O12" s="50"/>
      <c r="P12" s="50"/>
      <c r="Q12" s="51">
        <v>1</v>
      </c>
      <c r="R12" s="45"/>
      <c r="S12" s="5"/>
      <c r="T12" s="5"/>
      <c r="U12" s="5"/>
      <c r="V12" s="5"/>
      <c r="W12" s="5"/>
      <c r="X12" s="5"/>
      <c r="Y12" s="5"/>
      <c r="Z12" s="5"/>
      <c r="AA12" s="5"/>
      <c r="AB12" s="5"/>
      <c r="AC12" s="5"/>
    </row>
    <row r="13" s="3" customFormat="1" ht="184" customHeight="1" spans="1:29">
      <c r="A13" s="45">
        <v>6</v>
      </c>
      <c r="B13" s="46" t="s">
        <v>23</v>
      </c>
      <c r="C13" s="45" t="s">
        <v>50</v>
      </c>
      <c r="D13" s="52" t="s">
        <v>51</v>
      </c>
      <c r="E13" s="47" t="s">
        <v>52</v>
      </c>
      <c r="F13" s="48" t="s">
        <v>28</v>
      </c>
      <c r="G13" s="45" t="s">
        <v>44</v>
      </c>
      <c r="H13" s="45" t="s">
        <v>45</v>
      </c>
      <c r="I13" s="49">
        <v>45717</v>
      </c>
      <c r="J13" s="45" t="s">
        <v>46</v>
      </c>
      <c r="K13" s="45">
        <v>70</v>
      </c>
      <c r="L13" s="45">
        <f t="shared" si="2"/>
        <v>70</v>
      </c>
      <c r="M13" s="50">
        <v>70</v>
      </c>
      <c r="N13" s="50"/>
      <c r="O13" s="50"/>
      <c r="P13" s="50"/>
      <c r="Q13" s="51">
        <v>1</v>
      </c>
      <c r="R13" s="45"/>
      <c r="S13" s="5"/>
      <c r="T13" s="5"/>
      <c r="U13" s="5"/>
      <c r="V13" s="5"/>
      <c r="W13" s="5"/>
      <c r="X13" s="5"/>
      <c r="Y13" s="5"/>
      <c r="Z13" s="5"/>
      <c r="AA13" s="5"/>
      <c r="AB13" s="5"/>
      <c r="AC13" s="5"/>
    </row>
    <row r="14" s="4" customFormat="1" ht="34" customHeight="1" spans="1:29">
      <c r="A14" s="42" t="s">
        <v>53</v>
      </c>
      <c r="B14" s="43"/>
      <c r="C14" s="43"/>
      <c r="D14" s="44"/>
      <c r="E14" s="53">
        <v>14</v>
      </c>
      <c r="F14" s="38"/>
      <c r="G14" s="54"/>
      <c r="H14" s="38"/>
      <c r="I14" s="50"/>
      <c r="J14" s="38"/>
      <c r="K14" s="38">
        <f t="shared" ref="K14:P14" si="3">K15+K24</f>
        <v>9678.37</v>
      </c>
      <c r="L14" s="38">
        <f t="shared" si="3"/>
        <v>9678.37</v>
      </c>
      <c r="M14" s="38">
        <f t="shared" si="3"/>
        <v>6505.43</v>
      </c>
      <c r="N14" s="38">
        <f t="shared" si="3"/>
        <v>1900.69</v>
      </c>
      <c r="O14" s="38">
        <f t="shared" si="3"/>
        <v>357.01</v>
      </c>
      <c r="P14" s="38">
        <f t="shared" si="3"/>
        <v>915.24</v>
      </c>
      <c r="Q14" s="38"/>
      <c r="R14" s="38"/>
      <c r="S14" s="55"/>
      <c r="T14" s="55"/>
      <c r="U14" s="55"/>
      <c r="V14" s="55"/>
      <c r="W14" s="55"/>
      <c r="X14" s="55"/>
      <c r="Y14" s="55"/>
    </row>
    <row r="15" s="4" customFormat="1" ht="34" customHeight="1" spans="1:29">
      <c r="A15" s="42" t="s">
        <v>54</v>
      </c>
      <c r="B15" s="43"/>
      <c r="C15" s="43"/>
      <c r="D15" s="44"/>
      <c r="E15" s="38">
        <v>8</v>
      </c>
      <c r="F15" s="38"/>
      <c r="G15" s="56"/>
      <c r="H15" s="38"/>
      <c r="I15" s="50"/>
      <c r="J15" s="38"/>
      <c r="K15" s="38">
        <f t="shared" ref="K15:P15" si="4">K16+K17+K18+K19+K20+K21+K22+K23</f>
        <v>5267.81</v>
      </c>
      <c r="L15" s="38">
        <f t="shared" si="4"/>
        <v>5267.81</v>
      </c>
      <c r="M15" s="38">
        <f t="shared" si="4"/>
        <v>3741.48</v>
      </c>
      <c r="N15" s="38">
        <f t="shared" si="4"/>
        <v>988.02</v>
      </c>
      <c r="O15" s="38">
        <f t="shared" si="4"/>
        <v>243.16</v>
      </c>
      <c r="P15" s="38">
        <f t="shared" si="4"/>
        <v>295.15</v>
      </c>
      <c r="Q15" s="38"/>
      <c r="R15" s="38"/>
      <c r="S15" s="55"/>
      <c r="T15" s="55"/>
      <c r="U15" s="55"/>
      <c r="V15" s="55"/>
      <c r="W15" s="55"/>
      <c r="X15" s="55"/>
      <c r="Y15" s="55"/>
    </row>
    <row r="16" s="3" customFormat="1" ht="163.2" spans="1:29">
      <c r="A16" s="45">
        <v>7</v>
      </c>
      <c r="B16" s="45" t="s">
        <v>55</v>
      </c>
      <c r="C16" s="45" t="s">
        <v>56</v>
      </c>
      <c r="D16" s="45" t="s">
        <v>57</v>
      </c>
      <c r="E16" s="47" t="s">
        <v>58</v>
      </c>
      <c r="F16" s="46" t="s">
        <v>28</v>
      </c>
      <c r="G16" s="45" t="s">
        <v>59</v>
      </c>
      <c r="H16" s="45" t="s">
        <v>60</v>
      </c>
      <c r="I16" s="49">
        <v>45717</v>
      </c>
      <c r="J16" s="45" t="s">
        <v>61</v>
      </c>
      <c r="K16" s="45">
        <v>949.93</v>
      </c>
      <c r="L16" s="45">
        <f t="shared" ref="L16:L22" si="5">M16+N16+O16+P16</f>
        <v>949.93</v>
      </c>
      <c r="M16" s="45">
        <v>766.25</v>
      </c>
      <c r="N16" s="45">
        <v>147.47</v>
      </c>
      <c r="O16" s="45">
        <v>18.99</v>
      </c>
      <c r="P16" s="45">
        <v>17.22</v>
      </c>
      <c r="Q16" s="51">
        <v>1</v>
      </c>
      <c r="R16" s="45"/>
      <c r="S16" s="5"/>
      <c r="T16" s="5"/>
      <c r="U16" s="5"/>
      <c r="V16" s="5"/>
      <c r="W16" s="5"/>
      <c r="X16" s="5"/>
      <c r="Y16" s="5"/>
      <c r="Z16" s="5"/>
      <c r="AA16" s="5"/>
      <c r="AB16" s="5"/>
      <c r="AC16" s="5"/>
    </row>
    <row r="17" s="3" customFormat="1" ht="207" customHeight="1" spans="1:29">
      <c r="A17" s="45">
        <v>8</v>
      </c>
      <c r="B17" s="45" t="s">
        <v>55</v>
      </c>
      <c r="C17" s="45" t="s">
        <v>62</v>
      </c>
      <c r="D17" s="45" t="s">
        <v>63</v>
      </c>
      <c r="E17" s="47" t="s">
        <v>64</v>
      </c>
      <c r="F17" s="46" t="s">
        <v>28</v>
      </c>
      <c r="G17" s="45" t="s">
        <v>59</v>
      </c>
      <c r="H17" s="45" t="s">
        <v>60</v>
      </c>
      <c r="I17" s="49">
        <v>45717</v>
      </c>
      <c r="J17" s="45" t="s">
        <v>65</v>
      </c>
      <c r="K17" s="45">
        <v>979.35</v>
      </c>
      <c r="L17" s="45">
        <f t="shared" si="5"/>
        <v>979.35</v>
      </c>
      <c r="M17" s="45">
        <v>695.54</v>
      </c>
      <c r="N17" s="45">
        <v>225.87</v>
      </c>
      <c r="O17" s="45">
        <v>19.59</v>
      </c>
      <c r="P17" s="45">
        <v>38.35</v>
      </c>
      <c r="Q17" s="51">
        <v>1</v>
      </c>
      <c r="R17" s="45"/>
      <c r="S17" s="5"/>
      <c r="T17" s="5"/>
      <c r="U17" s="5"/>
      <c r="V17" s="5"/>
      <c r="W17" s="5"/>
      <c r="X17" s="5"/>
      <c r="Y17" s="5"/>
      <c r="Z17" s="5"/>
      <c r="AA17" s="5"/>
      <c r="AB17" s="5"/>
      <c r="AC17" s="5"/>
    </row>
    <row r="18" s="3" customFormat="1" ht="188" customHeight="1" spans="1:29">
      <c r="A18" s="45">
        <v>9</v>
      </c>
      <c r="B18" s="45" t="s">
        <v>55</v>
      </c>
      <c r="C18" s="45" t="s">
        <v>66</v>
      </c>
      <c r="D18" s="45" t="s">
        <v>67</v>
      </c>
      <c r="E18" s="47" t="s">
        <v>68</v>
      </c>
      <c r="F18" s="46" t="s">
        <v>28</v>
      </c>
      <c r="G18" s="45" t="s">
        <v>59</v>
      </c>
      <c r="H18" s="45" t="s">
        <v>60</v>
      </c>
      <c r="I18" s="49">
        <v>45717</v>
      </c>
      <c r="J18" s="45" t="s">
        <v>69</v>
      </c>
      <c r="K18" s="45">
        <v>977.55</v>
      </c>
      <c r="L18" s="45">
        <f t="shared" si="5"/>
        <v>977.55</v>
      </c>
      <c r="M18" s="45">
        <v>694.29</v>
      </c>
      <c r="N18" s="45">
        <v>233.71</v>
      </c>
      <c r="O18" s="45">
        <v>19.55</v>
      </c>
      <c r="P18" s="45">
        <v>30</v>
      </c>
      <c r="Q18" s="51">
        <v>1</v>
      </c>
      <c r="R18" s="45"/>
      <c r="S18" s="5"/>
      <c r="T18" s="5"/>
      <c r="U18" s="5"/>
      <c r="V18" s="5"/>
      <c r="W18" s="5"/>
      <c r="X18" s="5"/>
      <c r="Y18" s="5"/>
      <c r="Z18" s="5"/>
      <c r="AA18" s="5"/>
      <c r="AB18" s="5"/>
      <c r="AC18" s="5"/>
    </row>
    <row r="19" s="5" customFormat="1" ht="188" customHeight="1" spans="1:29">
      <c r="A19" s="45">
        <v>10</v>
      </c>
      <c r="B19" s="45" t="s">
        <v>55</v>
      </c>
      <c r="C19" s="45" t="s">
        <v>70</v>
      </c>
      <c r="D19" s="45" t="s">
        <v>71</v>
      </c>
      <c r="E19" s="47" t="s">
        <v>72</v>
      </c>
      <c r="F19" s="46" t="s">
        <v>28</v>
      </c>
      <c r="G19" s="45" t="s">
        <v>59</v>
      </c>
      <c r="H19" s="45" t="s">
        <v>60</v>
      </c>
      <c r="I19" s="49">
        <v>45717</v>
      </c>
      <c r="J19" s="45" t="s">
        <v>73</v>
      </c>
      <c r="K19" s="57">
        <v>854.05</v>
      </c>
      <c r="L19" s="45">
        <f t="shared" si="5"/>
        <v>854.05</v>
      </c>
      <c r="M19" s="57">
        <v>531</v>
      </c>
      <c r="N19" s="57">
        <v>160.81</v>
      </c>
      <c r="O19" s="57">
        <v>125.92</v>
      </c>
      <c r="P19" s="57">
        <v>36.32</v>
      </c>
      <c r="Q19" s="51">
        <v>1</v>
      </c>
      <c r="R19" s="45"/>
    </row>
    <row r="20" s="3" customFormat="1" ht="188" customHeight="1" spans="1:29">
      <c r="A20" s="45">
        <v>11</v>
      </c>
      <c r="B20" s="45" t="s">
        <v>55</v>
      </c>
      <c r="C20" s="45" t="s">
        <v>74</v>
      </c>
      <c r="D20" s="45" t="s">
        <v>75</v>
      </c>
      <c r="E20" s="47" t="s">
        <v>76</v>
      </c>
      <c r="F20" s="46" t="s">
        <v>28</v>
      </c>
      <c r="G20" s="45" t="s">
        <v>59</v>
      </c>
      <c r="H20" s="45" t="s">
        <v>60</v>
      </c>
      <c r="I20" s="49">
        <v>45717</v>
      </c>
      <c r="J20" s="45" t="s">
        <v>77</v>
      </c>
      <c r="K20" s="57">
        <v>259.39</v>
      </c>
      <c r="L20" s="45">
        <f t="shared" si="5"/>
        <v>259.39</v>
      </c>
      <c r="M20" s="45">
        <v>191.57</v>
      </c>
      <c r="N20" s="45">
        <v>51.88</v>
      </c>
      <c r="O20" s="45">
        <v>5.19</v>
      </c>
      <c r="P20" s="45">
        <v>10.75</v>
      </c>
      <c r="Q20" s="51">
        <v>1</v>
      </c>
      <c r="R20" s="45"/>
      <c r="S20" s="5"/>
      <c r="T20" s="5"/>
      <c r="U20" s="5"/>
      <c r="V20" s="5"/>
      <c r="W20" s="5"/>
      <c r="X20" s="5"/>
      <c r="Y20" s="5"/>
      <c r="Z20" s="5"/>
      <c r="AA20" s="5"/>
      <c r="AB20" s="5"/>
      <c r="AC20" s="5"/>
    </row>
    <row r="21" s="6" customFormat="1" ht="188" customHeight="1" spans="1:29">
      <c r="A21" s="45">
        <v>12</v>
      </c>
      <c r="B21" s="45" t="s">
        <v>55</v>
      </c>
      <c r="C21" s="45" t="s">
        <v>78</v>
      </c>
      <c r="D21" s="45" t="s">
        <v>79</v>
      </c>
      <c r="E21" s="47" t="s">
        <v>80</v>
      </c>
      <c r="F21" s="46" t="s">
        <v>28</v>
      </c>
      <c r="G21" s="45" t="s">
        <v>59</v>
      </c>
      <c r="H21" s="45" t="s">
        <v>60</v>
      </c>
      <c r="I21" s="49">
        <v>45748</v>
      </c>
      <c r="J21" s="45" t="s">
        <v>81</v>
      </c>
      <c r="K21" s="57">
        <v>328.54</v>
      </c>
      <c r="L21" s="45">
        <f t="shared" si="5"/>
        <v>328.54</v>
      </c>
      <c r="M21" s="45">
        <v>262.83</v>
      </c>
      <c r="N21" s="45">
        <v>49.28</v>
      </c>
      <c r="O21" s="45">
        <v>3.92</v>
      </c>
      <c r="P21" s="45">
        <v>12.51</v>
      </c>
      <c r="Q21" s="51">
        <v>1</v>
      </c>
      <c r="R21" s="45"/>
      <c r="S21" s="5"/>
      <c r="T21" s="5"/>
      <c r="U21" s="5"/>
      <c r="V21" s="5"/>
      <c r="W21" s="5"/>
      <c r="X21" s="5"/>
      <c r="Y21" s="5"/>
      <c r="Z21" s="5"/>
      <c r="AA21" s="5"/>
      <c r="AB21" s="5"/>
      <c r="AC21" s="5"/>
    </row>
    <row r="22" s="3" customFormat="1" ht="188" customHeight="1" spans="1:29">
      <c r="A22" s="45">
        <v>13</v>
      </c>
      <c r="B22" s="45" t="s">
        <v>55</v>
      </c>
      <c r="C22" s="45" t="s">
        <v>82</v>
      </c>
      <c r="D22" s="45" t="s">
        <v>83</v>
      </c>
      <c r="E22" s="47" t="s">
        <v>84</v>
      </c>
      <c r="F22" s="46" t="s">
        <v>28</v>
      </c>
      <c r="G22" s="45" t="s">
        <v>59</v>
      </c>
      <c r="H22" s="45" t="s">
        <v>60</v>
      </c>
      <c r="I22" s="49">
        <v>45748</v>
      </c>
      <c r="J22" s="45" t="s">
        <v>85</v>
      </c>
      <c r="K22" s="45">
        <v>750</v>
      </c>
      <c r="L22" s="45">
        <f t="shared" si="5"/>
        <v>750</v>
      </c>
      <c r="M22" s="45">
        <v>600</v>
      </c>
      <c r="N22" s="45">
        <v>50</v>
      </c>
      <c r="O22" s="45">
        <v>50</v>
      </c>
      <c r="P22" s="45">
        <v>50</v>
      </c>
      <c r="Q22" s="51">
        <v>1</v>
      </c>
      <c r="R22" s="45"/>
      <c r="S22" s="5"/>
      <c r="T22" s="5"/>
      <c r="U22" s="5"/>
      <c r="V22" s="5"/>
      <c r="W22" s="5"/>
      <c r="X22" s="5"/>
      <c r="Y22" s="5"/>
      <c r="Z22" s="5"/>
      <c r="AA22" s="5"/>
      <c r="AB22" s="5"/>
      <c r="AC22" s="5"/>
    </row>
    <row r="23" s="3" customFormat="1" ht="215" customHeight="1" spans="1:29">
      <c r="A23" s="45">
        <v>14</v>
      </c>
      <c r="B23" s="45" t="s">
        <v>23</v>
      </c>
      <c r="C23" s="45" t="s">
        <v>86</v>
      </c>
      <c r="D23" s="45" t="s">
        <v>87</v>
      </c>
      <c r="E23" s="45" t="s">
        <v>88</v>
      </c>
      <c r="F23" s="45" t="s">
        <v>28</v>
      </c>
      <c r="G23" s="58" t="s">
        <v>59</v>
      </c>
      <c r="H23" s="45" t="s">
        <v>60</v>
      </c>
      <c r="I23" s="59">
        <v>45901</v>
      </c>
      <c r="J23" s="45" t="s">
        <v>89</v>
      </c>
      <c r="K23" s="45">
        <v>169</v>
      </c>
      <c r="L23" s="45">
        <f>SUM(M23:P23)</f>
        <v>169</v>
      </c>
      <c r="M23" s="45"/>
      <c r="N23" s="45">
        <v>69</v>
      </c>
      <c r="O23" s="45"/>
      <c r="P23" s="45">
        <v>100</v>
      </c>
      <c r="Q23" s="51">
        <v>0.7</v>
      </c>
      <c r="R23" s="45" t="s">
        <v>90</v>
      </c>
      <c r="S23" s="5"/>
      <c r="T23" s="5"/>
      <c r="U23" s="5"/>
      <c r="V23" s="5"/>
      <c r="W23" s="5"/>
      <c r="X23" s="5"/>
      <c r="Y23" s="5"/>
    </row>
    <row r="24" s="4" customFormat="1" ht="37" customHeight="1" spans="1:29">
      <c r="A24" s="42" t="s">
        <v>91</v>
      </c>
      <c r="B24" s="43"/>
      <c r="C24" s="43"/>
      <c r="D24" s="44"/>
      <c r="E24" s="54">
        <v>6</v>
      </c>
      <c r="F24" s="38"/>
      <c r="G24" s="38"/>
      <c r="H24" s="38"/>
      <c r="I24" s="50"/>
      <c r="J24" s="38"/>
      <c r="K24" s="38">
        <f t="shared" ref="K24:P24" si="6">K25+K26+K27+K28+K29+K30</f>
        <v>4410.56</v>
      </c>
      <c r="L24" s="38">
        <f t="shared" si="6"/>
        <v>4410.56</v>
      </c>
      <c r="M24" s="38">
        <f t="shared" si="6"/>
        <v>2763.95</v>
      </c>
      <c r="N24" s="38">
        <f t="shared" si="6"/>
        <v>912.67</v>
      </c>
      <c r="O24" s="38">
        <f t="shared" si="6"/>
        <v>113.85</v>
      </c>
      <c r="P24" s="38">
        <f t="shared" si="6"/>
        <v>620.09</v>
      </c>
      <c r="Q24" s="38"/>
      <c r="R24" s="38"/>
      <c r="S24" s="55"/>
      <c r="T24" s="55"/>
      <c r="U24" s="55"/>
      <c r="V24" s="55"/>
      <c r="W24" s="55"/>
      <c r="X24" s="55"/>
      <c r="Y24" s="55"/>
    </row>
    <row r="25" s="3" customFormat="1" ht="316" customHeight="1" spans="1:29">
      <c r="A25" s="45">
        <v>15</v>
      </c>
      <c r="B25" s="46" t="s">
        <v>23</v>
      </c>
      <c r="C25" s="45" t="s">
        <v>92</v>
      </c>
      <c r="D25" s="45" t="s">
        <v>93</v>
      </c>
      <c r="E25" s="47" t="s">
        <v>94</v>
      </c>
      <c r="F25" s="46" t="s">
        <v>28</v>
      </c>
      <c r="G25" s="45" t="s">
        <v>95</v>
      </c>
      <c r="H25" s="45" t="s">
        <v>96</v>
      </c>
      <c r="I25" s="49">
        <v>45748</v>
      </c>
      <c r="J25" s="45" t="s">
        <v>97</v>
      </c>
      <c r="K25" s="45">
        <v>1137.86</v>
      </c>
      <c r="L25" s="45">
        <f t="shared" ref="L25:L29" si="7">M25+N25+O25+P25</f>
        <v>1137.86</v>
      </c>
      <c r="M25" s="45">
        <v>863.39</v>
      </c>
      <c r="N25" s="45">
        <v>208.84</v>
      </c>
      <c r="O25" s="45">
        <v>22.76</v>
      </c>
      <c r="P25" s="45">
        <v>42.87</v>
      </c>
      <c r="Q25" s="51">
        <v>1</v>
      </c>
      <c r="R25" s="45"/>
      <c r="S25" s="5"/>
      <c r="T25" s="5"/>
      <c r="U25" s="5"/>
      <c r="V25" s="5"/>
      <c r="W25" s="5"/>
      <c r="X25" s="5"/>
      <c r="Y25" s="5"/>
      <c r="Z25" s="5"/>
      <c r="AA25" s="5"/>
      <c r="AB25" s="5"/>
      <c r="AC25" s="5"/>
    </row>
    <row r="26" s="3" customFormat="1" ht="316" customHeight="1" spans="1:29">
      <c r="A26" s="45">
        <v>16</v>
      </c>
      <c r="B26" s="46" t="s">
        <v>23</v>
      </c>
      <c r="C26" s="45" t="s">
        <v>98</v>
      </c>
      <c r="D26" s="45" t="s">
        <v>99</v>
      </c>
      <c r="E26" s="47" t="s">
        <v>100</v>
      </c>
      <c r="F26" s="46" t="s">
        <v>28</v>
      </c>
      <c r="G26" s="45" t="s">
        <v>95</v>
      </c>
      <c r="H26" s="45" t="s">
        <v>96</v>
      </c>
      <c r="I26" s="49">
        <v>45748</v>
      </c>
      <c r="J26" s="45" t="s">
        <v>101</v>
      </c>
      <c r="K26" s="45">
        <v>665.18</v>
      </c>
      <c r="L26" s="45">
        <f t="shared" si="7"/>
        <v>665.18</v>
      </c>
      <c r="M26" s="45">
        <v>474.99</v>
      </c>
      <c r="N26" s="45">
        <v>113.06</v>
      </c>
      <c r="O26" s="45">
        <v>18.86</v>
      </c>
      <c r="P26" s="45">
        <v>58.27</v>
      </c>
      <c r="Q26" s="51">
        <v>1</v>
      </c>
      <c r="R26" s="45"/>
      <c r="S26" s="5"/>
      <c r="T26" s="5"/>
      <c r="U26" s="5"/>
      <c r="V26" s="5"/>
      <c r="W26" s="5"/>
      <c r="X26" s="5"/>
      <c r="Y26" s="5"/>
      <c r="Z26" s="5"/>
      <c r="AA26" s="5"/>
      <c r="AB26" s="5"/>
      <c r="AC26" s="5"/>
    </row>
    <row r="27" s="3" customFormat="1" ht="189" customHeight="1" spans="1:29">
      <c r="A27" s="45">
        <v>17</v>
      </c>
      <c r="B27" s="46" t="s">
        <v>23</v>
      </c>
      <c r="C27" s="45" t="s">
        <v>102</v>
      </c>
      <c r="D27" s="45" t="s">
        <v>103</v>
      </c>
      <c r="E27" s="47" t="s">
        <v>104</v>
      </c>
      <c r="F27" s="46" t="s">
        <v>28</v>
      </c>
      <c r="G27" s="45" t="s">
        <v>95</v>
      </c>
      <c r="H27" s="45" t="s">
        <v>96</v>
      </c>
      <c r="I27" s="49">
        <v>45748</v>
      </c>
      <c r="J27" s="45" t="s">
        <v>105</v>
      </c>
      <c r="K27" s="45">
        <v>876.64</v>
      </c>
      <c r="L27" s="45">
        <f t="shared" si="7"/>
        <v>876.64</v>
      </c>
      <c r="M27" s="45">
        <v>633.65</v>
      </c>
      <c r="N27" s="45">
        <v>175.33</v>
      </c>
      <c r="O27" s="45">
        <v>17.53</v>
      </c>
      <c r="P27" s="45">
        <v>50.13</v>
      </c>
      <c r="Q27" s="51">
        <v>1</v>
      </c>
      <c r="R27" s="45"/>
      <c r="S27" s="5"/>
      <c r="T27" s="5"/>
      <c r="U27" s="5"/>
      <c r="V27" s="5"/>
      <c r="W27" s="5"/>
      <c r="X27" s="5"/>
      <c r="Y27" s="5"/>
      <c r="Z27" s="5"/>
      <c r="AA27" s="5"/>
      <c r="AB27" s="5"/>
      <c r="AC27" s="5"/>
    </row>
    <row r="28" s="3" customFormat="1" ht="190" customHeight="1" spans="1:29">
      <c r="A28" s="45">
        <v>18</v>
      </c>
      <c r="B28" s="46" t="s">
        <v>23</v>
      </c>
      <c r="C28" s="45" t="s">
        <v>106</v>
      </c>
      <c r="D28" s="45" t="s">
        <v>63</v>
      </c>
      <c r="E28" s="47" t="s">
        <v>107</v>
      </c>
      <c r="F28" s="46" t="s">
        <v>28</v>
      </c>
      <c r="G28" s="45" t="s">
        <v>95</v>
      </c>
      <c r="H28" s="45" t="s">
        <v>96</v>
      </c>
      <c r="I28" s="49">
        <v>45748</v>
      </c>
      <c r="J28" s="45" t="s">
        <v>108</v>
      </c>
      <c r="K28" s="45">
        <v>262.49</v>
      </c>
      <c r="L28" s="45">
        <f t="shared" si="7"/>
        <v>262.49</v>
      </c>
      <c r="M28" s="45">
        <v>191.92</v>
      </c>
      <c r="N28" s="45">
        <v>47.05</v>
      </c>
      <c r="O28" s="45">
        <v>4.7</v>
      </c>
      <c r="P28" s="45">
        <v>18.82</v>
      </c>
      <c r="Q28" s="51">
        <v>1</v>
      </c>
      <c r="R28" s="45"/>
      <c r="S28" s="5"/>
      <c r="T28" s="5"/>
      <c r="U28" s="5"/>
      <c r="V28" s="5"/>
      <c r="W28" s="5"/>
      <c r="X28" s="5"/>
      <c r="Y28" s="5"/>
      <c r="Z28" s="5"/>
      <c r="AA28" s="5"/>
      <c r="AB28" s="5"/>
      <c r="AC28" s="5"/>
    </row>
    <row r="29" s="3" customFormat="1" ht="190" customHeight="1" spans="1:29">
      <c r="A29" s="45">
        <v>19</v>
      </c>
      <c r="B29" s="46" t="s">
        <v>23</v>
      </c>
      <c r="C29" s="45" t="s">
        <v>109</v>
      </c>
      <c r="D29" s="45" t="s">
        <v>110</v>
      </c>
      <c r="E29" s="47" t="s">
        <v>111</v>
      </c>
      <c r="F29" s="46" t="s">
        <v>28</v>
      </c>
      <c r="G29" s="45" t="s">
        <v>95</v>
      </c>
      <c r="H29" s="45" t="s">
        <v>96</v>
      </c>
      <c r="I29" s="49">
        <v>45748</v>
      </c>
      <c r="J29" s="45" t="s">
        <v>85</v>
      </c>
      <c r="K29" s="45">
        <v>750</v>
      </c>
      <c r="L29" s="45">
        <f t="shared" si="7"/>
        <v>750</v>
      </c>
      <c r="M29" s="45">
        <v>600</v>
      </c>
      <c r="N29" s="45">
        <v>50</v>
      </c>
      <c r="O29" s="45">
        <v>50</v>
      </c>
      <c r="P29" s="45">
        <v>50</v>
      </c>
      <c r="Q29" s="51">
        <v>1</v>
      </c>
      <c r="R29" s="45"/>
      <c r="S29" s="5"/>
      <c r="T29" s="5"/>
      <c r="U29" s="5"/>
      <c r="V29" s="5"/>
      <c r="W29" s="5"/>
      <c r="X29" s="5"/>
      <c r="Y29" s="5"/>
      <c r="Z29" s="5"/>
      <c r="AA29" s="5"/>
      <c r="AB29" s="5"/>
      <c r="AC29" s="5"/>
    </row>
    <row r="30" s="6" customFormat="1" ht="408" customHeight="1" spans="1:29">
      <c r="A30" s="45">
        <v>20</v>
      </c>
      <c r="B30" s="46" t="s">
        <v>23</v>
      </c>
      <c r="C30" s="45" t="s">
        <v>112</v>
      </c>
      <c r="D30" s="45" t="s">
        <v>113</v>
      </c>
      <c r="E30" s="47" t="s">
        <v>114</v>
      </c>
      <c r="F30" s="46" t="s">
        <v>28</v>
      </c>
      <c r="G30" s="45" t="s">
        <v>95</v>
      </c>
      <c r="H30" s="45" t="s">
        <v>96</v>
      </c>
      <c r="I30" s="59">
        <v>45931</v>
      </c>
      <c r="J30" s="45" t="s">
        <v>115</v>
      </c>
      <c r="K30" s="45">
        <v>718.39</v>
      </c>
      <c r="L30" s="45">
        <f>SUM(M30:P30)</f>
        <v>718.39</v>
      </c>
      <c r="M30" s="45"/>
      <c r="N30" s="45">
        <v>318.39</v>
      </c>
      <c r="O30" s="45"/>
      <c r="P30" s="45">
        <v>400</v>
      </c>
      <c r="Q30" s="51">
        <v>0.45</v>
      </c>
      <c r="R30" s="45" t="s">
        <v>90</v>
      </c>
      <c r="S30" s="5"/>
      <c r="T30" s="5"/>
      <c r="U30" s="5"/>
      <c r="V30" s="5"/>
      <c r="W30" s="5"/>
      <c r="X30" s="5"/>
      <c r="Y30" s="5"/>
    </row>
    <row r="31" s="4" customFormat="1" ht="38" customHeight="1" spans="1:29">
      <c r="A31" s="60" t="s">
        <v>116</v>
      </c>
      <c r="B31" s="61"/>
      <c r="C31" s="61"/>
      <c r="D31" s="62"/>
      <c r="E31" s="38">
        <v>4</v>
      </c>
      <c r="F31" s="38"/>
      <c r="G31" s="54"/>
      <c r="H31" s="38"/>
      <c r="I31" s="50"/>
      <c r="J31" s="38"/>
      <c r="K31" s="38">
        <f t="shared" ref="K31:P31" si="8">K32+K33+K35+K34</f>
        <v>9498.91</v>
      </c>
      <c r="L31" s="38">
        <f t="shared" si="8"/>
        <v>9498.91</v>
      </c>
      <c r="M31" s="38">
        <f t="shared" si="8"/>
        <v>5126.47</v>
      </c>
      <c r="N31" s="38">
        <f t="shared" si="8"/>
        <v>2057.46</v>
      </c>
      <c r="O31" s="38">
        <f t="shared" si="8"/>
        <v>486.22</v>
      </c>
      <c r="P31" s="38">
        <f t="shared" si="8"/>
        <v>1828.76</v>
      </c>
      <c r="Q31" s="38"/>
      <c r="R31" s="38"/>
      <c r="S31" s="55"/>
      <c r="T31" s="55"/>
      <c r="U31" s="55"/>
      <c r="V31" s="55"/>
      <c r="W31" s="55"/>
      <c r="X31" s="55"/>
      <c r="Y31" s="55"/>
    </row>
    <row r="32" s="3" customFormat="1" ht="350" customHeight="1" spans="1:29">
      <c r="A32" s="63">
        <v>21</v>
      </c>
      <c r="B32" s="46" t="s">
        <v>23</v>
      </c>
      <c r="C32" s="45" t="s">
        <v>117</v>
      </c>
      <c r="D32" s="45" t="s">
        <v>103</v>
      </c>
      <c r="E32" s="47" t="s">
        <v>118</v>
      </c>
      <c r="F32" s="46" t="s">
        <v>28</v>
      </c>
      <c r="G32" s="50" t="s">
        <v>38</v>
      </c>
      <c r="H32" s="45" t="s">
        <v>39</v>
      </c>
      <c r="I32" s="49">
        <v>45839</v>
      </c>
      <c r="J32" s="45" t="s">
        <v>119</v>
      </c>
      <c r="K32" s="45">
        <v>3155.78</v>
      </c>
      <c r="L32" s="45">
        <f>M32+N32+O32+P32</f>
        <v>3155.78</v>
      </c>
      <c r="M32" s="45">
        <v>2055.8</v>
      </c>
      <c r="N32" s="45">
        <v>715.21</v>
      </c>
      <c r="O32" s="45">
        <v>229.51</v>
      </c>
      <c r="P32" s="45">
        <v>155.26</v>
      </c>
      <c r="Q32" s="51">
        <v>0.8</v>
      </c>
      <c r="R32" s="45"/>
      <c r="S32" s="5"/>
      <c r="T32" s="5"/>
      <c r="U32" s="5"/>
      <c r="V32" s="5"/>
      <c r="W32" s="5"/>
      <c r="X32" s="5"/>
      <c r="Y32" s="5"/>
      <c r="Z32" s="5"/>
      <c r="AA32" s="5"/>
      <c r="AB32" s="5"/>
      <c r="AC32" s="5"/>
    </row>
    <row r="33" s="3" customFormat="1" ht="408" customHeight="1" spans="1:29 16365:16372">
      <c r="A33" s="63">
        <v>22</v>
      </c>
      <c r="B33" s="46" t="s">
        <v>23</v>
      </c>
      <c r="C33" s="45" t="s">
        <v>120</v>
      </c>
      <c r="D33" s="45" t="s">
        <v>121</v>
      </c>
      <c r="E33" s="47" t="s">
        <v>122</v>
      </c>
      <c r="F33" s="46" t="s">
        <v>28</v>
      </c>
      <c r="G33" s="50" t="s">
        <v>38</v>
      </c>
      <c r="H33" s="45" t="s">
        <v>39</v>
      </c>
      <c r="I33" s="49">
        <v>45778</v>
      </c>
      <c r="J33" s="45" t="s">
        <v>123</v>
      </c>
      <c r="K33" s="45">
        <v>3131.32</v>
      </c>
      <c r="L33" s="45">
        <f>M33+N33+O33+P33</f>
        <v>3131.32</v>
      </c>
      <c r="M33" s="45">
        <v>2010</v>
      </c>
      <c r="N33" s="45">
        <v>842.36</v>
      </c>
      <c r="O33" s="45">
        <v>138.96</v>
      </c>
      <c r="P33" s="45">
        <v>140</v>
      </c>
      <c r="Q33" s="51">
        <v>1</v>
      </c>
      <c r="R33" s="45"/>
      <c r="S33" s="5"/>
      <c r="T33" s="5"/>
      <c r="U33" s="5"/>
      <c r="V33" s="5"/>
      <c r="W33" s="5"/>
      <c r="X33" s="5"/>
      <c r="Y33" s="5"/>
      <c r="Z33" s="5"/>
      <c r="AA33" s="5"/>
      <c r="AB33" s="5"/>
      <c r="AC33" s="5"/>
    </row>
    <row r="34" s="3" customFormat="1" ht="233" customHeight="1" spans="1:29 16365:16372">
      <c r="A34" s="63">
        <v>23</v>
      </c>
      <c r="B34" s="46" t="s">
        <v>23</v>
      </c>
      <c r="C34" s="45" t="s">
        <v>124</v>
      </c>
      <c r="D34" s="45" t="s">
        <v>125</v>
      </c>
      <c r="E34" s="47" t="s">
        <v>126</v>
      </c>
      <c r="F34" s="46" t="s">
        <v>28</v>
      </c>
      <c r="G34" s="50" t="s">
        <v>38</v>
      </c>
      <c r="H34" s="45" t="s">
        <v>39</v>
      </c>
      <c r="I34" s="49">
        <v>45839</v>
      </c>
      <c r="J34" s="45" t="s">
        <v>127</v>
      </c>
      <c r="K34" s="45">
        <v>1641.69</v>
      </c>
      <c r="L34" s="45">
        <f>SUM(M34:P34)</f>
        <v>1641.69</v>
      </c>
      <c r="M34" s="45">
        <v>257</v>
      </c>
      <c r="N34" s="45">
        <v>44.66</v>
      </c>
      <c r="O34" s="45"/>
      <c r="P34" s="45">
        <v>1340.03</v>
      </c>
      <c r="Q34" s="51">
        <v>0.6</v>
      </c>
      <c r="R34" s="45" t="s">
        <v>90</v>
      </c>
      <c r="S34" s="5"/>
      <c r="T34" s="5"/>
      <c r="U34" s="5"/>
      <c r="V34" s="5"/>
      <c r="W34" s="5"/>
      <c r="X34" s="5"/>
      <c r="Y34" s="5"/>
      <c r="Z34" s="5"/>
      <c r="AA34" s="5"/>
      <c r="AB34" s="5"/>
      <c r="AC34" s="5"/>
    </row>
    <row r="35" s="3" customFormat="1" ht="408" customHeight="1" spans="1:29 16365:16372">
      <c r="A35" s="63">
        <v>24</v>
      </c>
      <c r="B35" s="46" t="s">
        <v>23</v>
      </c>
      <c r="C35" s="45" t="s">
        <v>128</v>
      </c>
      <c r="D35" s="45" t="s">
        <v>129</v>
      </c>
      <c r="E35" s="64" t="s">
        <v>130</v>
      </c>
      <c r="F35" s="46" t="s">
        <v>28</v>
      </c>
      <c r="G35" s="50" t="s">
        <v>38</v>
      </c>
      <c r="H35" s="45" t="s">
        <v>39</v>
      </c>
      <c r="I35" s="49">
        <v>45778</v>
      </c>
      <c r="J35" s="45" t="s">
        <v>131</v>
      </c>
      <c r="K35" s="45">
        <v>1570.12</v>
      </c>
      <c r="L35" s="45">
        <f>M35+N35+O35+P35</f>
        <v>1570.12</v>
      </c>
      <c r="M35" s="45">
        <v>803.67</v>
      </c>
      <c r="N35" s="45">
        <v>455.23</v>
      </c>
      <c r="O35" s="45">
        <v>117.75</v>
      </c>
      <c r="P35" s="45">
        <v>193.47</v>
      </c>
      <c r="Q35" s="51">
        <v>1</v>
      </c>
      <c r="R35" s="45"/>
      <c r="S35" s="5"/>
      <c r="T35" s="5"/>
      <c r="U35" s="5"/>
      <c r="V35" s="5"/>
      <c r="W35" s="5"/>
      <c r="X35" s="5"/>
      <c r="Y35" s="5"/>
      <c r="Z35" s="5"/>
      <c r="AA35" s="5"/>
      <c r="AB35" s="5"/>
      <c r="AC35" s="5"/>
    </row>
    <row r="36" s="4" customFormat="1" ht="38" customHeight="1" spans="1:29 16365:16372">
      <c r="A36" s="60" t="s">
        <v>132</v>
      </c>
      <c r="B36" s="61"/>
      <c r="C36" s="61"/>
      <c r="D36" s="62"/>
      <c r="E36" s="38">
        <v>2</v>
      </c>
      <c r="F36" s="38"/>
      <c r="G36" s="54"/>
      <c r="H36" s="38"/>
      <c r="I36" s="50"/>
      <c r="J36" s="38"/>
      <c r="K36" s="38">
        <f t="shared" ref="K36:P36" si="9">K37+K38</f>
        <v>192.74</v>
      </c>
      <c r="L36" s="38">
        <f t="shared" si="9"/>
        <v>192.74</v>
      </c>
      <c r="M36" s="38">
        <f t="shared" si="9"/>
        <v>95.7</v>
      </c>
      <c r="N36" s="38">
        <f t="shared" si="9"/>
        <v>97.04</v>
      </c>
      <c r="O36" s="38">
        <f t="shared" si="9"/>
        <v>0</v>
      </c>
      <c r="P36" s="38">
        <f t="shared" si="9"/>
        <v>0</v>
      </c>
      <c r="Q36" s="38"/>
      <c r="R36" s="38"/>
      <c r="S36" s="55"/>
      <c r="T36" s="55"/>
      <c r="U36" s="55"/>
      <c r="V36" s="55"/>
      <c r="W36" s="55"/>
      <c r="X36" s="55"/>
      <c r="Y36" s="55"/>
    </row>
    <row r="37" s="7" customFormat="1" ht="182" customHeight="1" spans="1:29 16365:16372">
      <c r="A37" s="45">
        <v>25</v>
      </c>
      <c r="B37" s="46" t="s">
        <v>23</v>
      </c>
      <c r="C37" s="45" t="s">
        <v>133</v>
      </c>
      <c r="D37" s="45" t="s">
        <v>36</v>
      </c>
      <c r="E37" s="47" t="s">
        <v>134</v>
      </c>
      <c r="F37" s="45" t="s">
        <v>28</v>
      </c>
      <c r="G37" s="50" t="s">
        <v>38</v>
      </c>
      <c r="H37" s="45" t="s">
        <v>39</v>
      </c>
      <c r="I37" s="59">
        <v>45717</v>
      </c>
      <c r="J37" s="45" t="s">
        <v>135</v>
      </c>
      <c r="K37" s="45">
        <v>146.74</v>
      </c>
      <c r="L37" s="45">
        <f>SUM(M37:P37)</f>
        <v>146.74</v>
      </c>
      <c r="M37" s="45">
        <v>95.7</v>
      </c>
      <c r="N37" s="45">
        <v>51.04</v>
      </c>
      <c r="O37" s="45"/>
      <c r="P37" s="45"/>
      <c r="Q37" s="51">
        <v>1</v>
      </c>
      <c r="R37" s="45"/>
      <c r="S37" s="7"/>
      <c r="T37" s="7"/>
      <c r="U37" s="7"/>
      <c r="V37" s="7"/>
      <c r="W37" s="7"/>
      <c r="X37" s="7"/>
      <c r="Y37" s="7"/>
      <c r="XEK37" s="65"/>
      <c r="XEL37" s="65"/>
      <c r="XEM37" s="65"/>
      <c r="XEN37" s="65"/>
      <c r="XEO37" s="65"/>
      <c r="XEP37" s="65"/>
      <c r="XEQ37" s="65"/>
      <c r="XER37" s="65"/>
    </row>
    <row r="38" s="8" customFormat="1" ht="144" customHeight="1" spans="1:29 16365:16372">
      <c r="A38" s="45">
        <v>26</v>
      </c>
      <c r="B38" s="46" t="s">
        <v>23</v>
      </c>
      <c r="C38" s="45" t="s">
        <v>136</v>
      </c>
      <c r="D38" s="45" t="s">
        <v>36</v>
      </c>
      <c r="E38" s="47" t="s">
        <v>137</v>
      </c>
      <c r="F38" s="45" t="s">
        <v>28</v>
      </c>
      <c r="G38" s="50" t="s">
        <v>38</v>
      </c>
      <c r="H38" s="45" t="s">
        <v>39</v>
      </c>
      <c r="I38" s="59">
        <v>45717</v>
      </c>
      <c r="J38" s="45" t="s">
        <v>138</v>
      </c>
      <c r="K38" s="45">
        <v>46</v>
      </c>
      <c r="L38" s="45">
        <f>SUM(M38:P38)</f>
        <v>46</v>
      </c>
      <c r="M38" s="45"/>
      <c r="N38" s="45">
        <v>46</v>
      </c>
      <c r="O38" s="45"/>
      <c r="P38" s="45"/>
      <c r="Q38" s="51">
        <v>1</v>
      </c>
      <c r="R38" s="45"/>
      <c r="XEK38" s="3"/>
      <c r="XEL38" s="3"/>
      <c r="XEM38" s="3"/>
      <c r="XEN38" s="3"/>
      <c r="XEO38" s="3"/>
      <c r="XEP38" s="3"/>
      <c r="XEQ38" s="3"/>
      <c r="XER38" s="3"/>
    </row>
    <row r="39" s="9" customFormat="1" ht="39" customHeight="1" spans="1:29 16365:16372">
      <c r="A39" s="66" t="s">
        <v>139</v>
      </c>
      <c r="B39" s="67"/>
      <c r="C39" s="67"/>
      <c r="D39" s="68"/>
      <c r="E39" s="69">
        <v>1</v>
      </c>
      <c r="F39" s="69"/>
      <c r="G39" s="70"/>
      <c r="H39" s="69"/>
      <c r="I39" s="71"/>
      <c r="J39" s="69"/>
      <c r="K39" s="69">
        <f t="shared" ref="K39:P39" si="10">K40</f>
        <v>198.4</v>
      </c>
      <c r="L39" s="69">
        <f t="shared" si="10"/>
        <v>198.4</v>
      </c>
      <c r="M39" s="69">
        <f t="shared" si="10"/>
        <v>198.4</v>
      </c>
      <c r="N39" s="69">
        <f t="shared" si="10"/>
        <v>0</v>
      </c>
      <c r="O39" s="69">
        <f t="shared" si="10"/>
        <v>0</v>
      </c>
      <c r="P39" s="69">
        <f t="shared" si="10"/>
        <v>0</v>
      </c>
      <c r="Q39" s="69"/>
      <c r="R39" s="69"/>
      <c r="S39" s="16"/>
      <c r="T39" s="16"/>
      <c r="U39" s="16"/>
      <c r="V39" s="16"/>
      <c r="W39" s="16"/>
      <c r="X39" s="16"/>
      <c r="Y39" s="16"/>
      <c r="Z39" s="16"/>
      <c r="AA39" s="16"/>
      <c r="AB39" s="16"/>
      <c r="AC39" s="16"/>
    </row>
    <row r="40" s="7" customFormat="1" ht="62" customHeight="1" spans="1:29 16365:16372">
      <c r="A40" s="63">
        <v>27</v>
      </c>
      <c r="B40" s="46" t="s">
        <v>23</v>
      </c>
      <c r="C40" s="72" t="s">
        <v>140</v>
      </c>
      <c r="D40" s="72" t="s">
        <v>36</v>
      </c>
      <c r="E40" s="73" t="s">
        <v>141</v>
      </c>
      <c r="F40" s="45" t="s">
        <v>28</v>
      </c>
      <c r="G40" s="50" t="s">
        <v>38</v>
      </c>
      <c r="H40" s="45" t="s">
        <v>39</v>
      </c>
      <c r="I40" s="49">
        <v>45717</v>
      </c>
      <c r="J40" s="45" t="s">
        <v>142</v>
      </c>
      <c r="K40" s="45">
        <v>198.4</v>
      </c>
      <c r="L40" s="45">
        <f>SUM(M40:P40)</f>
        <v>198.4</v>
      </c>
      <c r="M40" s="50">
        <v>198.4</v>
      </c>
      <c r="N40" s="45"/>
      <c r="O40" s="45"/>
      <c r="P40" s="45"/>
      <c r="Q40" s="51">
        <v>1</v>
      </c>
      <c r="R40" s="45"/>
    </row>
    <row r="41" s="9" customFormat="1" ht="39" customHeight="1" spans="1:29 16365:16372">
      <c r="A41" s="66" t="s">
        <v>143</v>
      </c>
      <c r="B41" s="67"/>
      <c r="C41" s="67"/>
      <c r="D41" s="68"/>
      <c r="E41" s="69">
        <v>1</v>
      </c>
      <c r="F41" s="69"/>
      <c r="G41" s="70"/>
      <c r="H41" s="69"/>
      <c r="I41" s="71"/>
      <c r="J41" s="69"/>
      <c r="K41" s="69">
        <f t="shared" ref="K41:P41" si="11">K42</f>
        <v>0.6</v>
      </c>
      <c r="L41" s="69">
        <f t="shared" si="11"/>
        <v>0.6</v>
      </c>
      <c r="M41" s="69">
        <f t="shared" si="11"/>
        <v>0</v>
      </c>
      <c r="N41" s="69">
        <f t="shared" si="11"/>
        <v>0.6</v>
      </c>
      <c r="O41" s="69">
        <f t="shared" si="11"/>
        <v>0</v>
      </c>
      <c r="P41" s="69">
        <f t="shared" si="11"/>
        <v>0</v>
      </c>
      <c r="Q41" s="69"/>
      <c r="R41" s="69"/>
      <c r="S41" s="16"/>
      <c r="T41" s="16"/>
      <c r="U41" s="16"/>
      <c r="V41" s="16"/>
      <c r="W41" s="16"/>
      <c r="X41" s="16"/>
      <c r="Y41" s="16"/>
      <c r="Z41" s="16"/>
      <c r="AA41" s="16"/>
      <c r="AB41" s="16"/>
      <c r="AC41" s="16"/>
    </row>
    <row r="42" s="8" customFormat="1" ht="226" customHeight="1" spans="1:29 16365:16372">
      <c r="A42" s="45">
        <v>28</v>
      </c>
      <c r="B42" s="46" t="s">
        <v>23</v>
      </c>
      <c r="C42" s="45" t="s">
        <v>144</v>
      </c>
      <c r="D42" s="45" t="s">
        <v>145</v>
      </c>
      <c r="E42" s="47" t="s">
        <v>146</v>
      </c>
      <c r="F42" s="45" t="s">
        <v>28</v>
      </c>
      <c r="G42" s="50" t="s">
        <v>38</v>
      </c>
      <c r="H42" s="45" t="s">
        <v>39</v>
      </c>
      <c r="I42" s="59">
        <v>45901</v>
      </c>
      <c r="J42" s="45" t="s">
        <v>147</v>
      </c>
      <c r="K42" s="45">
        <v>0.6</v>
      </c>
      <c r="L42" s="45">
        <f>SUM(M42:P42)</f>
        <v>0.6</v>
      </c>
      <c r="M42" s="45"/>
      <c r="N42" s="45">
        <v>0.6</v>
      </c>
      <c r="O42" s="45"/>
      <c r="P42" s="45"/>
      <c r="Q42" s="51">
        <v>1</v>
      </c>
      <c r="R42" s="45"/>
      <c r="XEK42" s="3"/>
      <c r="XEL42" s="3"/>
      <c r="XEM42" s="3"/>
      <c r="XEN42" s="3"/>
      <c r="XEO42" s="3"/>
      <c r="XEP42" s="3"/>
      <c r="XEQ42" s="3"/>
      <c r="XER42" s="3"/>
    </row>
  </sheetData>
  <autoFilter xmlns:etc="http://www.wps.cn/officeDocument/2017/etCustomData" ref="A4:XER42" etc:filterBottomFollowUsedRange="0">
    <extLst/>
  </autoFilter>
  <mergeCells count="25">
    <mergeCell ref="A1:P1"/>
    <mergeCell ref="A2:D2"/>
    <mergeCell ref="L2:M2"/>
    <mergeCell ref="J3:K3"/>
    <mergeCell ref="L3:P3"/>
    <mergeCell ref="A6:D6"/>
    <mergeCell ref="A7:D7"/>
    <mergeCell ref="A14:D14"/>
    <mergeCell ref="A15:D15"/>
    <mergeCell ref="A24:D24"/>
    <mergeCell ref="A31:D31"/>
    <mergeCell ref="A36:D36"/>
    <mergeCell ref="A39:D39"/>
    <mergeCell ref="A41:D41"/>
    <mergeCell ref="A3:A4"/>
    <mergeCell ref="B3:B4"/>
    <mergeCell ref="C3:C4"/>
    <mergeCell ref="D3:D4"/>
    <mergeCell ref="E3:E4"/>
    <mergeCell ref="F3:F4"/>
    <mergeCell ref="G3:G4"/>
    <mergeCell ref="H3:H4"/>
    <mergeCell ref="I3:I4"/>
    <mergeCell ref="Q3:Q4"/>
    <mergeCell ref="R3:R4"/>
  </mergeCells>
  <pageMargins left="0.751388888888889" right="0.751388888888889" top="1" bottom="0.629861111111111" header="0.5" footer="0.5"/>
  <pageSetup paperSize="8" scale="47"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进度表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-梦故里</cp:lastModifiedBy>
  <dcterms:created xsi:type="dcterms:W3CDTF">2023-05-12T19:15:00Z</dcterms:created>
  <dcterms:modified xsi:type="dcterms:W3CDTF">2025-12-30T04:29:36Z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CC2A03D0E79442E483073AF7DDA04DCB_13</vt:lpwstr>
  </property>
  <property fmtid="{D5CDD505-2E9C-101B-9397-08002B2CF9AE}" pid="4" name="KSOReadingLayout">
    <vt:bool>true</vt:bool>
  </property>
  <property fmtid="{D5CDD505-2E9C-101B-9397-08002B2CF9AE}" pid="5" name="CalculationRule">
    <vt:i4>0</vt:i4>
  </property>
</Properties>
</file>